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RIAN\Desktop\ANGELA\DOCUMENTOS PARA SUBIR EN PAGINA WEB\ABRIL\"/>
    </mc:Choice>
  </mc:AlternateContent>
  <bookViews>
    <workbookView xWindow="0" yWindow="0" windowWidth="28800" windowHeight="11955"/>
  </bookViews>
  <sheets>
    <sheet name="PQRDS GN CAD CONSOLIDADO" sheetId="4" r:id="rId1"/>
    <sheet name="PQRDS PAGINA WEB" sheetId="5" r:id="rId2"/>
  </sheets>
  <definedNames>
    <definedName name="_xlnm._FilterDatabase" localSheetId="0" hidden="1">'PQRDS GN CAD CONSOLIDADO'!$B$14:$Q$309</definedName>
  </definedNames>
  <calcPr calcId="152511"/>
</workbook>
</file>

<file path=xl/calcChain.xml><?xml version="1.0" encoding="utf-8"?>
<calcChain xmlns="http://schemas.openxmlformats.org/spreadsheetml/2006/main">
  <c r="H312" i="4" l="1"/>
  <c r="K218" i="4" l="1"/>
  <c r="J14" i="5"/>
  <c r="K14" i="5"/>
  <c r="F9" i="5"/>
  <c r="K85" i="4"/>
  <c r="L85" i="4" s="1"/>
  <c r="K128" i="4"/>
  <c r="L128" i="4" s="1"/>
  <c r="K16" i="4"/>
  <c r="L16" i="4" s="1"/>
  <c r="K17" i="4"/>
  <c r="L17" i="4" s="1"/>
  <c r="K18" i="4"/>
  <c r="L18" i="4" s="1"/>
  <c r="K19" i="4"/>
  <c r="L19" i="4" s="1"/>
  <c r="K20" i="4"/>
  <c r="L20" i="4" s="1"/>
  <c r="K21" i="4"/>
  <c r="L21" i="4" s="1"/>
  <c r="K22" i="4"/>
  <c r="L22" i="4" s="1"/>
  <c r="K23" i="4"/>
  <c r="L23" i="4" s="1"/>
  <c r="K24" i="4"/>
  <c r="L24" i="4" s="1"/>
  <c r="K25" i="4"/>
  <c r="L25" i="4" s="1"/>
  <c r="K26" i="4"/>
  <c r="L26" i="4" s="1"/>
  <c r="K27" i="4"/>
  <c r="L27" i="4" s="1"/>
  <c r="K28" i="4"/>
  <c r="L28" i="4" s="1"/>
  <c r="K29" i="4"/>
  <c r="L29" i="4" s="1"/>
  <c r="K30" i="4"/>
  <c r="L30" i="4" s="1"/>
  <c r="K31" i="4"/>
  <c r="L31" i="4" s="1"/>
  <c r="K32" i="4"/>
  <c r="L32" i="4" s="1"/>
  <c r="K33" i="4"/>
  <c r="L33" i="4" s="1"/>
  <c r="K34" i="4"/>
  <c r="L34" i="4" s="1"/>
  <c r="K35" i="4"/>
  <c r="L35" i="4" s="1"/>
  <c r="K36" i="4"/>
  <c r="L36" i="4" s="1"/>
  <c r="K37" i="4"/>
  <c r="L37" i="4" s="1"/>
  <c r="K38" i="4"/>
  <c r="L38" i="4" s="1"/>
  <c r="K39" i="4"/>
  <c r="L39" i="4" s="1"/>
  <c r="K40" i="4"/>
  <c r="L40" i="4" s="1"/>
  <c r="K41" i="4"/>
  <c r="L41" i="4" s="1"/>
  <c r="K42" i="4"/>
  <c r="L42" i="4" s="1"/>
  <c r="K43" i="4"/>
  <c r="L43" i="4" s="1"/>
  <c r="K44" i="4"/>
  <c r="L44" i="4" s="1"/>
  <c r="K45" i="4"/>
  <c r="L45" i="4" s="1"/>
  <c r="K46" i="4"/>
  <c r="L46" i="4" s="1"/>
  <c r="K47" i="4"/>
  <c r="L47" i="4" s="1"/>
  <c r="K48" i="4"/>
  <c r="L48" i="4" s="1"/>
  <c r="K49" i="4"/>
  <c r="L49" i="4" s="1"/>
  <c r="K50" i="4"/>
  <c r="L50" i="4" s="1"/>
  <c r="K51" i="4"/>
  <c r="L51" i="4" s="1"/>
  <c r="K52" i="4"/>
  <c r="L52" i="4" s="1"/>
  <c r="K53" i="4"/>
  <c r="L53" i="4" s="1"/>
  <c r="K54" i="4"/>
  <c r="L54" i="4" s="1"/>
  <c r="K55" i="4"/>
  <c r="L55" i="4" s="1"/>
  <c r="K56" i="4"/>
  <c r="L56" i="4" s="1"/>
  <c r="K57" i="4"/>
  <c r="L57" i="4" s="1"/>
  <c r="K58" i="4"/>
  <c r="L58" i="4" s="1"/>
  <c r="K59" i="4"/>
  <c r="L59" i="4" s="1"/>
  <c r="K60" i="4"/>
  <c r="L60" i="4" s="1"/>
  <c r="K61" i="4"/>
  <c r="L61" i="4" s="1"/>
  <c r="K62" i="4"/>
  <c r="L62" i="4" s="1"/>
  <c r="K63" i="4"/>
  <c r="L63" i="4" s="1"/>
  <c r="K64" i="4"/>
  <c r="L64" i="4" s="1"/>
  <c r="K65" i="4"/>
  <c r="L65" i="4" s="1"/>
  <c r="K66" i="4"/>
  <c r="L66" i="4" s="1"/>
  <c r="K67" i="4"/>
  <c r="L67" i="4" s="1"/>
  <c r="K68" i="4"/>
  <c r="L68" i="4" s="1"/>
  <c r="K69" i="4"/>
  <c r="L69" i="4" s="1"/>
  <c r="K70" i="4"/>
  <c r="L70" i="4" s="1"/>
  <c r="K71" i="4"/>
  <c r="L71" i="4" s="1"/>
  <c r="K72" i="4"/>
  <c r="L72" i="4" s="1"/>
  <c r="K73" i="4"/>
  <c r="L73" i="4" s="1"/>
  <c r="K74" i="4"/>
  <c r="L74" i="4" s="1"/>
  <c r="K75" i="4"/>
  <c r="L75" i="4" s="1"/>
  <c r="K76" i="4"/>
  <c r="L76" i="4" s="1"/>
  <c r="K77" i="4"/>
  <c r="L77" i="4" s="1"/>
  <c r="K78" i="4"/>
  <c r="L78" i="4" s="1"/>
  <c r="K79" i="4"/>
  <c r="L79" i="4" s="1"/>
  <c r="K80" i="4"/>
  <c r="L80" i="4" s="1"/>
  <c r="K81" i="4"/>
  <c r="L81" i="4" s="1"/>
  <c r="K82" i="4"/>
  <c r="L82" i="4" s="1"/>
  <c r="K83" i="4"/>
  <c r="L83" i="4" s="1"/>
  <c r="K84" i="4"/>
  <c r="L84" i="4" s="1"/>
  <c r="K86" i="4"/>
  <c r="L86" i="4" s="1"/>
  <c r="K87" i="4"/>
  <c r="L87" i="4" s="1"/>
  <c r="K88" i="4"/>
  <c r="L88" i="4" s="1"/>
  <c r="K89" i="4"/>
  <c r="L89" i="4" s="1"/>
  <c r="K90" i="4"/>
  <c r="L90" i="4" s="1"/>
  <c r="K91" i="4"/>
  <c r="L91" i="4" s="1"/>
  <c r="K92" i="4"/>
  <c r="L92" i="4" s="1"/>
  <c r="K93" i="4"/>
  <c r="L93" i="4" s="1"/>
  <c r="K94" i="4"/>
  <c r="L94" i="4" s="1"/>
  <c r="K95" i="4"/>
  <c r="L95" i="4" s="1"/>
  <c r="K96" i="4"/>
  <c r="L96" i="4" s="1"/>
  <c r="K97" i="4"/>
  <c r="L97" i="4" s="1"/>
  <c r="K98" i="4"/>
  <c r="L98" i="4" s="1"/>
  <c r="K99" i="4"/>
  <c r="L99" i="4" s="1"/>
  <c r="K100" i="4"/>
  <c r="L100" i="4" s="1"/>
  <c r="K101" i="4"/>
  <c r="L101" i="4" s="1"/>
  <c r="K102" i="4"/>
  <c r="L102" i="4" s="1"/>
  <c r="K103" i="4"/>
  <c r="L103" i="4" s="1"/>
  <c r="K104" i="4"/>
  <c r="L104" i="4" s="1"/>
  <c r="K105" i="4"/>
  <c r="L105" i="4" s="1"/>
  <c r="K106" i="4"/>
  <c r="L106" i="4" s="1"/>
  <c r="K107" i="4"/>
  <c r="L107" i="4" s="1"/>
  <c r="K108" i="4"/>
  <c r="L108" i="4" s="1"/>
  <c r="K109" i="4"/>
  <c r="L109" i="4" s="1"/>
  <c r="K110" i="4"/>
  <c r="L110" i="4" s="1"/>
  <c r="K111" i="4"/>
  <c r="L111" i="4" s="1"/>
  <c r="K112" i="4"/>
  <c r="L112" i="4" s="1"/>
  <c r="K113" i="4"/>
  <c r="L113" i="4" s="1"/>
  <c r="K114" i="4"/>
  <c r="L114" i="4" s="1"/>
  <c r="K115" i="4"/>
  <c r="L115" i="4" s="1"/>
  <c r="K116" i="4"/>
  <c r="L116" i="4" s="1"/>
  <c r="K117" i="4"/>
  <c r="L117" i="4" s="1"/>
  <c r="K118" i="4"/>
  <c r="L118" i="4" s="1"/>
  <c r="K119" i="4"/>
  <c r="L119" i="4" s="1"/>
  <c r="K120" i="4"/>
  <c r="L120" i="4" s="1"/>
  <c r="K121" i="4"/>
  <c r="L121" i="4" s="1"/>
  <c r="K122" i="4"/>
  <c r="L122" i="4" s="1"/>
  <c r="K123" i="4"/>
  <c r="L123" i="4" s="1"/>
  <c r="K124" i="4"/>
  <c r="L124" i="4" s="1"/>
  <c r="K125" i="4"/>
  <c r="L125" i="4" s="1"/>
  <c r="K126" i="4"/>
  <c r="L126" i="4" s="1"/>
  <c r="K127" i="4"/>
  <c r="L127" i="4" s="1"/>
  <c r="K129" i="4"/>
  <c r="L129" i="4" s="1"/>
  <c r="K130" i="4"/>
  <c r="L130" i="4" s="1"/>
  <c r="K131" i="4"/>
  <c r="L131" i="4" s="1"/>
  <c r="K132" i="4"/>
  <c r="L132" i="4" s="1"/>
  <c r="K133" i="4"/>
  <c r="L133" i="4" s="1"/>
  <c r="K134" i="4"/>
  <c r="L134" i="4" s="1"/>
  <c r="K135" i="4"/>
  <c r="L135" i="4" s="1"/>
  <c r="K136" i="4"/>
  <c r="L136" i="4" s="1"/>
  <c r="K137" i="4"/>
  <c r="L137" i="4" s="1"/>
  <c r="K138" i="4"/>
  <c r="L138" i="4" s="1"/>
  <c r="K139" i="4"/>
  <c r="L139" i="4" s="1"/>
  <c r="K140" i="4"/>
  <c r="L140" i="4" s="1"/>
  <c r="K141" i="4"/>
  <c r="L141" i="4" s="1"/>
  <c r="K142" i="4"/>
  <c r="L142" i="4" s="1"/>
  <c r="K143" i="4"/>
  <c r="L143" i="4" s="1"/>
  <c r="K144" i="4"/>
  <c r="L144" i="4" s="1"/>
  <c r="K145" i="4"/>
  <c r="L145" i="4" s="1"/>
  <c r="K146" i="4"/>
  <c r="L146" i="4" s="1"/>
  <c r="K147" i="4"/>
  <c r="L147" i="4" s="1"/>
  <c r="K148" i="4"/>
  <c r="L148" i="4" s="1"/>
  <c r="K149" i="4"/>
  <c r="L149" i="4" s="1"/>
  <c r="K150" i="4"/>
  <c r="L150" i="4" s="1"/>
  <c r="K151" i="4"/>
  <c r="L151" i="4" s="1"/>
  <c r="K152" i="4"/>
  <c r="L152" i="4" s="1"/>
  <c r="K153" i="4"/>
  <c r="L153" i="4" s="1"/>
  <c r="K154" i="4"/>
  <c r="L154" i="4" s="1"/>
  <c r="K155" i="4"/>
  <c r="L155" i="4" s="1"/>
  <c r="K156" i="4"/>
  <c r="L156" i="4" s="1"/>
  <c r="K157" i="4"/>
  <c r="L157" i="4" s="1"/>
  <c r="K158" i="4"/>
  <c r="L158" i="4" s="1"/>
  <c r="K159" i="4"/>
  <c r="L159" i="4" s="1"/>
  <c r="K160" i="4"/>
  <c r="L160" i="4" s="1"/>
  <c r="K161" i="4"/>
  <c r="L161" i="4" s="1"/>
  <c r="K162" i="4"/>
  <c r="L162" i="4" s="1"/>
  <c r="K163" i="4"/>
  <c r="L163" i="4" s="1"/>
  <c r="K164" i="4"/>
  <c r="L164" i="4" s="1"/>
  <c r="K165" i="4"/>
  <c r="L165" i="4" s="1"/>
  <c r="K166" i="4"/>
  <c r="L166" i="4" s="1"/>
  <c r="K167" i="4"/>
  <c r="L167" i="4" s="1"/>
  <c r="K168" i="4"/>
  <c r="L168" i="4" s="1"/>
  <c r="K169" i="4"/>
  <c r="L169" i="4" s="1"/>
  <c r="K170" i="4"/>
  <c r="L170" i="4" s="1"/>
  <c r="K171" i="4"/>
  <c r="L171" i="4" s="1"/>
  <c r="K172" i="4"/>
  <c r="L172" i="4" s="1"/>
  <c r="K173" i="4"/>
  <c r="L173" i="4" s="1"/>
  <c r="K174" i="4"/>
  <c r="L174" i="4" s="1"/>
  <c r="K175" i="4"/>
  <c r="L175" i="4" s="1"/>
  <c r="K176" i="4"/>
  <c r="L176" i="4" s="1"/>
  <c r="K177" i="4"/>
  <c r="L177" i="4" s="1"/>
  <c r="K178" i="4"/>
  <c r="L178" i="4" s="1"/>
  <c r="K179" i="4"/>
  <c r="L179" i="4" s="1"/>
  <c r="K180" i="4"/>
  <c r="L180" i="4" s="1"/>
  <c r="K181" i="4"/>
  <c r="L181" i="4" s="1"/>
  <c r="K182" i="4"/>
  <c r="L182" i="4" s="1"/>
  <c r="K183" i="4"/>
  <c r="L183" i="4" s="1"/>
  <c r="K184" i="4"/>
  <c r="L184" i="4" s="1"/>
  <c r="K185" i="4"/>
  <c r="L185" i="4" s="1"/>
  <c r="K186" i="4"/>
  <c r="L186" i="4" s="1"/>
  <c r="K187" i="4"/>
  <c r="L187" i="4" s="1"/>
  <c r="K188" i="4"/>
  <c r="L188" i="4" s="1"/>
  <c r="K189" i="4"/>
  <c r="L189" i="4" s="1"/>
  <c r="K190" i="4"/>
  <c r="L190" i="4" s="1"/>
  <c r="K191" i="4"/>
  <c r="L191" i="4" s="1"/>
  <c r="K192" i="4"/>
  <c r="L192" i="4" s="1"/>
  <c r="K193" i="4"/>
  <c r="L193" i="4" s="1"/>
  <c r="K194" i="4"/>
  <c r="L194" i="4" s="1"/>
  <c r="K195" i="4"/>
  <c r="L195" i="4" s="1"/>
  <c r="K196" i="4"/>
  <c r="L196" i="4" s="1"/>
  <c r="K197" i="4"/>
  <c r="L197" i="4" s="1"/>
  <c r="K198" i="4"/>
  <c r="L198" i="4" s="1"/>
  <c r="K199" i="4"/>
  <c r="L199" i="4" s="1"/>
  <c r="K200" i="4"/>
  <c r="L200" i="4" s="1"/>
  <c r="K201" i="4"/>
  <c r="L201" i="4" s="1"/>
  <c r="K202" i="4"/>
  <c r="L202" i="4" s="1"/>
  <c r="K203" i="4"/>
  <c r="L203" i="4" s="1"/>
  <c r="K204" i="4"/>
  <c r="L204" i="4" s="1"/>
  <c r="K205" i="4"/>
  <c r="L205" i="4" s="1"/>
  <c r="K206" i="4"/>
  <c r="L206" i="4" s="1"/>
  <c r="K207" i="4"/>
  <c r="L207" i="4" s="1"/>
  <c r="K208" i="4"/>
  <c r="L208" i="4" s="1"/>
  <c r="K209" i="4"/>
  <c r="L209" i="4" s="1"/>
  <c r="K210" i="4"/>
  <c r="L210" i="4" s="1"/>
  <c r="K211" i="4"/>
  <c r="L211" i="4" s="1"/>
  <c r="K212" i="4"/>
  <c r="L212" i="4" s="1"/>
  <c r="K213" i="4"/>
  <c r="L213" i="4" s="1"/>
  <c r="K214" i="4"/>
  <c r="L214" i="4" s="1"/>
  <c r="K215" i="4"/>
  <c r="L215" i="4" s="1"/>
  <c r="K216" i="4"/>
  <c r="L216" i="4" s="1"/>
  <c r="K217" i="4"/>
  <c r="L217" i="4" s="1"/>
  <c r="K219" i="4"/>
  <c r="L219" i="4" s="1"/>
  <c r="K220" i="4"/>
  <c r="L220" i="4" s="1"/>
  <c r="K221" i="4"/>
  <c r="L221" i="4" s="1"/>
  <c r="K222" i="4"/>
  <c r="L222" i="4" s="1"/>
  <c r="K223" i="4"/>
  <c r="L223" i="4" s="1"/>
  <c r="K224" i="4"/>
  <c r="L224" i="4" s="1"/>
  <c r="K225" i="4"/>
  <c r="L225" i="4" s="1"/>
  <c r="K226" i="4"/>
  <c r="L226" i="4" s="1"/>
  <c r="K227" i="4"/>
  <c r="L227" i="4" s="1"/>
  <c r="K228" i="4"/>
  <c r="L228" i="4" s="1"/>
  <c r="K229" i="4"/>
  <c r="L229" i="4" s="1"/>
  <c r="K230" i="4"/>
  <c r="L230" i="4" s="1"/>
  <c r="K231" i="4"/>
  <c r="L231" i="4" s="1"/>
  <c r="K232" i="4"/>
  <c r="L232" i="4" s="1"/>
  <c r="K233" i="4"/>
  <c r="L233" i="4" s="1"/>
  <c r="K234" i="4"/>
  <c r="L234" i="4" s="1"/>
  <c r="K235" i="4"/>
  <c r="L235" i="4" s="1"/>
  <c r="K236" i="4"/>
  <c r="L236" i="4" s="1"/>
  <c r="K237" i="4"/>
  <c r="L237" i="4" s="1"/>
  <c r="K238" i="4"/>
  <c r="L238" i="4" s="1"/>
  <c r="K239" i="4"/>
  <c r="L239" i="4" s="1"/>
  <c r="K240" i="4"/>
  <c r="L240" i="4" s="1"/>
  <c r="K241" i="4"/>
  <c r="L241" i="4" s="1"/>
  <c r="K242" i="4"/>
  <c r="L242" i="4" s="1"/>
  <c r="K243" i="4"/>
  <c r="L243" i="4" s="1"/>
  <c r="K244" i="4"/>
  <c r="L244" i="4" s="1"/>
  <c r="K245" i="4"/>
  <c r="L245" i="4" s="1"/>
  <c r="K246" i="4"/>
  <c r="L246" i="4" s="1"/>
  <c r="K247" i="4"/>
  <c r="L247" i="4" s="1"/>
  <c r="K248" i="4"/>
  <c r="L248" i="4" s="1"/>
  <c r="K249" i="4"/>
  <c r="L249" i="4" s="1"/>
  <c r="K250" i="4"/>
  <c r="L250" i="4" s="1"/>
  <c r="K251" i="4"/>
  <c r="L251" i="4" s="1"/>
  <c r="K252" i="4"/>
  <c r="L252" i="4" s="1"/>
  <c r="K253" i="4"/>
  <c r="L253" i="4" s="1"/>
  <c r="K254" i="4"/>
  <c r="L254" i="4" s="1"/>
  <c r="K255" i="4"/>
  <c r="L255" i="4" s="1"/>
  <c r="K256" i="4"/>
  <c r="L256" i="4" s="1"/>
  <c r="K257" i="4"/>
  <c r="L257" i="4" s="1"/>
  <c r="K258" i="4"/>
  <c r="L258" i="4" s="1"/>
  <c r="K259" i="4"/>
  <c r="L259" i="4" s="1"/>
  <c r="K260" i="4"/>
  <c r="L260" i="4" s="1"/>
  <c r="K261" i="4"/>
  <c r="L261" i="4" s="1"/>
  <c r="K262" i="4"/>
  <c r="L262" i="4" s="1"/>
  <c r="K263" i="4"/>
  <c r="L263" i="4" s="1"/>
  <c r="K264" i="4"/>
  <c r="L264" i="4" s="1"/>
  <c r="K265" i="4"/>
  <c r="L265" i="4" s="1"/>
  <c r="K266" i="4"/>
  <c r="L266" i="4" s="1"/>
  <c r="K267" i="4"/>
  <c r="L267" i="4" s="1"/>
  <c r="K268" i="4"/>
  <c r="L268" i="4" s="1"/>
  <c r="K269" i="4"/>
  <c r="L269" i="4" s="1"/>
  <c r="K270" i="4"/>
  <c r="L270" i="4" s="1"/>
  <c r="K271" i="4"/>
  <c r="L271" i="4" s="1"/>
  <c r="K272" i="4"/>
  <c r="L272" i="4" s="1"/>
  <c r="K273" i="4"/>
  <c r="L273" i="4" s="1"/>
  <c r="K274" i="4"/>
  <c r="L274" i="4" s="1"/>
  <c r="K275" i="4"/>
  <c r="L275" i="4" s="1"/>
  <c r="K276" i="4"/>
  <c r="L276" i="4" s="1"/>
  <c r="K277" i="4"/>
  <c r="L277" i="4" s="1"/>
  <c r="K278" i="4"/>
  <c r="L278" i="4" s="1"/>
  <c r="K279" i="4"/>
  <c r="L279" i="4" s="1"/>
  <c r="K280" i="4"/>
  <c r="L280" i="4" s="1"/>
  <c r="K281" i="4"/>
  <c r="L281" i="4" s="1"/>
  <c r="K282" i="4"/>
  <c r="L282" i="4" s="1"/>
  <c r="K283" i="4"/>
  <c r="L283" i="4" s="1"/>
  <c r="K284" i="4"/>
  <c r="L284" i="4" s="1"/>
  <c r="K285" i="4"/>
  <c r="L285" i="4" s="1"/>
  <c r="K286" i="4"/>
  <c r="L286" i="4" s="1"/>
  <c r="K287" i="4"/>
  <c r="L287" i="4" s="1"/>
  <c r="K288" i="4"/>
  <c r="L288" i="4" s="1"/>
  <c r="K289" i="4"/>
  <c r="L289" i="4" s="1"/>
  <c r="K290" i="4"/>
  <c r="L290" i="4" s="1"/>
  <c r="K291" i="4"/>
  <c r="L291" i="4" s="1"/>
  <c r="K292" i="4"/>
  <c r="L292" i="4" s="1"/>
  <c r="K293" i="4"/>
  <c r="L293" i="4" s="1"/>
  <c r="K294" i="4"/>
  <c r="L294" i="4" s="1"/>
  <c r="K295" i="4"/>
  <c r="L295" i="4" s="1"/>
  <c r="K296" i="4"/>
  <c r="L296" i="4" s="1"/>
  <c r="K297" i="4"/>
  <c r="L297" i="4" s="1"/>
  <c r="K298" i="4"/>
  <c r="L298" i="4" s="1"/>
  <c r="K299" i="4"/>
  <c r="L299" i="4" s="1"/>
  <c r="K300" i="4"/>
  <c r="L300" i="4" s="1"/>
  <c r="K301" i="4"/>
  <c r="L301" i="4" s="1"/>
  <c r="K302" i="4"/>
  <c r="L302" i="4" s="1"/>
  <c r="K303" i="4"/>
  <c r="L303" i="4" s="1"/>
  <c r="K304" i="4"/>
  <c r="L304" i="4" s="1"/>
  <c r="K305" i="4"/>
  <c r="L305" i="4" s="1"/>
  <c r="K306" i="4"/>
  <c r="L306" i="4" s="1"/>
  <c r="K307" i="4"/>
  <c r="L307" i="4" s="1"/>
  <c r="K308" i="4"/>
  <c r="L308" i="4" s="1"/>
  <c r="K309" i="4"/>
  <c r="L309" i="4" s="1"/>
  <c r="K15" i="4"/>
  <c r="L15" i="4" s="1"/>
  <c r="G10" i="4"/>
  <c r="L218" i="4" l="1"/>
</calcChain>
</file>

<file path=xl/comments1.xml><?xml version="1.0" encoding="utf-8"?>
<comments xmlns="http://schemas.openxmlformats.org/spreadsheetml/2006/main">
  <authors>
    <author>User</author>
  </authors>
  <commentList>
    <comment ref="E13" authorId="0" shapeId="0">
      <text>
        <r>
          <rPr>
            <b/>
            <sz val="9"/>
            <color indexed="81"/>
            <rFont val="Tahoma"/>
            <family val="2"/>
          </rPr>
          <t>User:</t>
        </r>
        <r>
          <rPr>
            <sz val="9"/>
            <color indexed="81"/>
            <rFont val="Tahoma"/>
            <family val="2"/>
          </rPr>
          <t xml:space="preserve">
Guanía
Guaviare
Vaupes
Jurisdicción</t>
        </r>
      </text>
    </comment>
    <comment ref="F13" authorId="0" shapeId="0">
      <text>
        <r>
          <rPr>
            <b/>
            <sz val="9"/>
            <color indexed="81"/>
            <rFont val="Tahoma"/>
            <family val="2"/>
          </rPr>
          <t>User:</t>
        </r>
        <r>
          <rPr>
            <sz val="9"/>
            <color indexed="81"/>
            <rFont val="Tahoma"/>
            <family val="2"/>
          </rPr>
          <t xml:space="preserve">
Peticiones
Quejas
Reclamos
Sugerencias
Denuncias
Otro</t>
        </r>
      </text>
    </comment>
  </commentList>
</comments>
</file>

<file path=xl/comments2.xml><?xml version="1.0" encoding="utf-8"?>
<comments xmlns="http://schemas.openxmlformats.org/spreadsheetml/2006/main">
  <authors>
    <author>User</author>
  </authors>
  <commentList>
    <comment ref="D12" authorId="0" shapeId="0">
      <text>
        <r>
          <rPr>
            <b/>
            <sz val="9"/>
            <color indexed="81"/>
            <rFont val="Tahoma"/>
            <family val="2"/>
          </rPr>
          <t>User:</t>
        </r>
        <r>
          <rPr>
            <sz val="9"/>
            <color indexed="81"/>
            <rFont val="Tahoma"/>
            <family val="2"/>
          </rPr>
          <t xml:space="preserve">
Guanía
Guaviare
Vaupes
Jurisdicción</t>
        </r>
      </text>
    </comment>
    <comment ref="E12" authorId="0" shapeId="0">
      <text>
        <r>
          <rPr>
            <b/>
            <sz val="9"/>
            <color indexed="81"/>
            <rFont val="Tahoma"/>
            <family val="2"/>
          </rPr>
          <t>User:</t>
        </r>
        <r>
          <rPr>
            <sz val="9"/>
            <color indexed="81"/>
            <rFont val="Tahoma"/>
            <family val="2"/>
          </rPr>
          <t xml:space="preserve">
Peticiones
Quejas
Reclamos
Sugerencias
Denuncias
Otro</t>
        </r>
      </text>
    </comment>
  </commentList>
</comments>
</file>

<file path=xl/sharedStrings.xml><?xml version="1.0" encoding="utf-8"?>
<sst xmlns="http://schemas.openxmlformats.org/spreadsheetml/2006/main" count="2163" uniqueCount="983">
  <si>
    <t>ITEM</t>
  </si>
  <si>
    <t>RECIBO</t>
  </si>
  <si>
    <t>NOMBRE DEL PETICIONARIO</t>
  </si>
  <si>
    <t>ASUNTO</t>
  </si>
  <si>
    <t>CONTESTACIÓN</t>
  </si>
  <si>
    <t xml:space="preserve">ESTADO FINAL </t>
  </si>
  <si>
    <t>FECHA</t>
  </si>
  <si>
    <t>RADICADO</t>
  </si>
  <si>
    <t>JUNIO</t>
  </si>
  <si>
    <t xml:space="preserve">UNIDAD DE GESTION: </t>
  </si>
  <si>
    <t xml:space="preserve">Nombre y Firma Director, Asesor, Subdirector  de la unidad </t>
  </si>
  <si>
    <t xml:space="preserve">FECHA DE VENCIMIENTO </t>
  </si>
  <si>
    <t xml:space="preserve">DIAS DE ALERTA </t>
  </si>
  <si>
    <t xml:space="preserve">DIAS PARA EL VENCIMIENTO </t>
  </si>
  <si>
    <t xml:space="preserve">ESTATUS </t>
  </si>
  <si>
    <t xml:space="preserve">VENCIDO </t>
  </si>
  <si>
    <t>POR VENCER</t>
  </si>
  <si>
    <t>OBSERVACIONES</t>
  </si>
  <si>
    <t>RESPONSABLE/DEPENDENCIA</t>
  </si>
  <si>
    <t xml:space="preserve">CON TIEMPO </t>
  </si>
  <si>
    <t>PROCEDIMIENTO:  GESTIÓN JURÍDICA</t>
  </si>
  <si>
    <t xml:space="preserve">FECHA ACTUAL </t>
  </si>
  <si>
    <t>Responsable: _____________________________________</t>
  </si>
  <si>
    <t>Diligenció / Elaboró:_______________________________________</t>
  </si>
  <si>
    <t>FORMATO: CONTROL PETICIONES, QUEJAS, RECLAMOS, SUGERENCIAS  Y DENUNCIAS  - PQRSD</t>
  </si>
  <si>
    <t>PQRSD</t>
  </si>
  <si>
    <t>SECRETARIA GENERAL</t>
  </si>
  <si>
    <t>DEPARTAMENTO</t>
  </si>
  <si>
    <t>CO18/8511</t>
  </si>
  <si>
    <t>FECHA: 24 de Marzo de 2020</t>
  </si>
  <si>
    <t>CÓDIGO: AGJ-CP-9-PR-02-FR-02</t>
  </si>
  <si>
    <t>VERSIÓN: 4</t>
  </si>
  <si>
    <t>GUAINIA</t>
  </si>
  <si>
    <t>PETICION</t>
  </si>
  <si>
    <t>IVÁN LÓPEZ DAVILA
Director de Estudios Sectoriales
Contraloría Delegada para el Medio Ambiente</t>
  </si>
  <si>
    <t>Estudios Sectoriales: Gestión de los residuos sólidos. Saneamiento y
restauración de botaderos a cielo abierto, y Recursos destinados para el control de la deforestación en los municipios con Programas de Desarrollo con Enfoque Territorial -PDET.</t>
  </si>
  <si>
    <t>CONTROL INTERNO</t>
  </si>
  <si>
    <t>LUCÍA MAZUERA ROMERO
Directora de Vigilancia Fiscal
Contraloría Delegada para el Medio Ambiente</t>
  </si>
  <si>
    <t>Comunicación Auto de Apertura. Indagación Preliminar– IP2 – Hallazgo 23,
AF MADS, vigencia 2022 – Impuesto al Carbono.</t>
  </si>
  <si>
    <t>Lucía Mazuera Romero
Directora de Vigilancia Fiscal
Contraloría Delegada para el Medio Ambiente</t>
  </si>
  <si>
    <t>2023EE0173924 - Encuesta a entidades beneficiarias recursos Fondo Nacional Ambiental FONAM - Auditoría de Cumplimiento FONAM vigencia 2021 a junio 2023</t>
  </si>
  <si>
    <t>12-10-2023</t>
  </si>
  <si>
    <t>Clara Ines Toledo Vera
Citador Grado 4
Grupo De Contabilidad - Division Financiera - Secretaria General</t>
  </si>
  <si>
    <t>conciliación de operaciones reciprocas y con el propósito de Circularizar y conciliar las cuentas recíprocas con corte a   septiembre de 2023 estamos enviando los valores registrados en los libros contables de nuestra entidad Procuraduría General de la Nación, código reciproco de consolidación 012200000, los cuales serán reportados.</t>
  </si>
  <si>
    <t>OTRO</t>
  </si>
  <si>
    <t>Santiago Riaño Cortés      
Sustanciador Grado 11     
Procuraduría Delegada Con Funciones Mixtas Para Asuntos  Ambientales, Minero Energéticos Y Agrarios  </t>
  </si>
  <si>
    <t>ALERTA PARA LA IMPLEMENTACIÓN DE ACCIONES DE PREVENCIÓN, MITIGACIÓN Y ATENCIÓN DEL FENÓMENO DEL NIÑO 2023 – 2024 Y DE LOS IMPACTOS PREVISTOS: DESABASTECIMIENTO HÍDRICO, DISMINUCIÓN DE LOS NIVELES DE AGUA EN LOS EMBALSES DE GENERACIÓN DE ENERGÍA HIDROELÉCTRICA E INCENDIOS FORESTALES</t>
  </si>
  <si>
    <t>2023-10-17
2023-10-18</t>
  </si>
  <si>
    <t>German Adolfo Higuera Quintana
Sustanciador Grado 11
Procuraduria Regional De Instruccion Guainia</t>
  </si>
  <si>
    <t xml:space="preserve"> Queja con radicado E-2023-597850-  Segundo Requerimiento preventivo.
Lo acontecido el día 13 de octubre, podría estar viciando el procedimiento para elección del director de la corporación. Igualmente, se advierte qué siendo 17 de octubre a las 9 am según lo informado por la secretaría general de la Corporación CDA, no se ha procedido a realizar apertura de la urna como se establece en los acuerdos en mención</t>
  </si>
  <si>
    <t>HILMER FINO ROJAS
Procurador 6 Judicial II Ambiental y Agrario.</t>
  </si>
  <si>
    <t>Solicitud de información. Cumplimiento Decreto 1076 de 2015.
solicito de manera respetuosa dar respuesta a los siguientes interrogantes y suministrar la información requerida, concerniente al cumplimiento de lo establecido en el artículo 2.2.6.1.5.1. del Decreto 1076 de 2015</t>
  </si>
  <si>
    <t>2023EE0173924 - Encuesta a entidades beneficiarias recursos Fondo Nacional Ambiental FONAM - Auditoría de Cumplimiento vigencia 2021, 2022 y a junio 2023</t>
  </si>
  <si>
    <t>FARYD ON USECHE
Director Ofi ina de sistemas e informática
EMILIANO ALCIDES ZULETA ARZUAGA
Director Oficina de Planeación</t>
  </si>
  <si>
    <t>Solicitud creación de una cuenta de correo institucional para implementación del doble factor de autenticación y/o notificaciones de temas SIRECI.</t>
  </si>
  <si>
    <t>MARIA FERNANDA ROJAS CASTELLANOS
Directora de Desarrollo Sostenible y Valoración de Costos Ambientales</t>
  </si>
  <si>
    <t>Solicitud de información relacionada con la gestión frente a la deforestación en el departamento del Guaviare</t>
  </si>
  <si>
    <t>EDUARDO TAPIAS MARTINEZ
Cordinador de Gestion-Supoervisor
Equipo auditor-CGR</t>
  </si>
  <si>
    <t>Comunicación de observaciones - Auditoría de Cumplimiento
FCA- Corporación para el Desarrollo Sostenible del Norte y
Oriente Amazónico, - vigencia 2022.</t>
  </si>
  <si>
    <t>PROCURADOR DELEGADO CON FUNCIONES
MIXTAS 3 PARA ASUNTOS AMBIENTALES Y
AGRARIOS</t>
  </si>
  <si>
    <t>RECUSACIONES Y TUTELAS DE MALA FE CON FINES
DILATORIOS O TEMERARIOS EN PROCESOS DE ELECCION DE
DIRECTORES GENERALES DE LAS CORPORACIONES
AUTONOMAS REGIONALES Y DE DESARROLLO SOSTENIBLE</t>
  </si>
  <si>
    <t>Alvaro Jose Giraldo Cadavid
Cargo: JEFE DE UNIDAD DE INFORMACIÓN -DIARI
Correo Electrónico:  alvaro.giraldo@contraloria.gov.co</t>
  </si>
  <si>
    <t>2023EE0192611- SOLICITUD INFORMACIÓN DE CONTACTO SECTOR MEDIO AMBIENTE E INFORMACIÓN NOVEDAD DE PERSONAL DIARI.</t>
  </si>
  <si>
    <t>SOLICITUD DE INFORMACION</t>
  </si>
  <si>
    <t xml:space="preserve">EMELY VIVEL SANTOS LARGO
DEFENSORA DEL PUEBLO REGIONAL GUAINIA
</t>
  </si>
  <si>
    <t>Problemáticas o conflictos ambientales  en la Amazonia colombiana</t>
  </si>
  <si>
    <t>23-112023</t>
  </si>
  <si>
    <t>LIBIA YOLIMA POVEDA RIAÑO
Directora de Cuentas y estadistticas fiscales</t>
  </si>
  <si>
    <t>comunicación resolucion ejecutiva 0126-20233</t>
  </si>
  <si>
    <t>27-11-2023</t>
  </si>
  <si>
    <t xml:space="preserve">ANDRES MAURICIO MARTINEZ VACA
Profesional de Gestión ll
Unidad Investigativa Policía Judicial CTI SJG
</t>
  </si>
  <si>
    <t xml:space="preserve">Solicitud De Información N.U.N.C 950016000643202311389 OT 6848
DELITO: Contrato Sin Cumplimiento de requisitos legales Art 410 c.p.
</t>
  </si>
  <si>
    <t xml:space="preserve">GUSTAVO ADOLFO GEREERO RUIZ
Procurador Delegado para Asuntes Ambientales, minero Energéticos y Agrarios
</t>
  </si>
  <si>
    <t>CITACION URGENTE y requerimiento de Información en relación con la certificación ambiental Para actividades y/o proyectos mineros Rad, VITAL 1210000422114023001.</t>
  </si>
  <si>
    <t>Emiliano Alcides Zuleta Arzuaga
Director oficina de Planeacion CGR</t>
  </si>
  <si>
    <t>Comunicación sujetos de vigilancia y control obligados al pago de la tarifa de control fiscal vigencia 2023</t>
  </si>
  <si>
    <t xml:space="preserve">MARIA CECILIA RUBIANO 
SECRETARIO GRADO 11
Procuradora </t>
  </si>
  <si>
    <t>Requerimiento Oficio P4DCE-2726 Expediente No. IUS-E-2017-729605 - IUC-D-2017-1006334, conformidad con lo ordenado en AUTO DE PRÓRROGA DE INVESTIGACIÓN proferido por la Procuraduría Delegada Disciplinaria de Instrucción 9: Cuarta para la Contratación Estatal el 30 de noviembre de 2023</t>
  </si>
  <si>
    <t>CINDY LIZETH LUNA RODRIGUEZ
Jefe de la Oficina de responsabilidad fiscal y juridisccion coactiva</t>
  </si>
  <si>
    <t>Practicas de pruebas dentro del PORF 012-2023</t>
  </si>
  <si>
    <t>18-12-2023</t>
  </si>
  <si>
    <t>ADA AMERICA MILLARES ESCAMILLA
Contralora delegada para el medio ambiente</t>
  </si>
  <si>
    <t>Informe final aditoria de cumplimineto FCA, vigencia 2022</t>
  </si>
  <si>
    <t>RENDICIÓN DE INFORME CUMPLIMIENTO SENTENCIA STC 4360
DE 2018</t>
  </si>
  <si>
    <t>ENVIADO AL CORREO ELECTRONICO mjhernadez@procuraduria.gov.co, asuntos ambientales@procuraduria.gov.co, molier@procuradurioa.gov.co, tramitesinternospqrsdf@procuraduria.gov.co</t>
  </si>
  <si>
    <t>No requiere de respuesta. La Subdirección Administrativa y Financiera realiza el pago.</t>
  </si>
  <si>
    <t>se envio a los correos  electronicos &lt;contratacionestatal4@procuraduria.gov.co&gt;,
&lt;aaduque@procuraduria.gov.co&gt;</t>
  </si>
  <si>
    <t>se envio al corrreo de Direccion Seccional Guainia guainiacda@gmail.com</t>
  </si>
  <si>
    <t>la coporacion CDA, durante auditoria de cumplimiento FCA, Vigencia 2022 no incurriuo en nungun hallazgo, por lo tanto no requiere de nunguna respuesta al informe.</t>
  </si>
  <si>
    <t>mediante DG 442 del 27 de diciembre de 2023 radicado 2159 del 29 de diciembre de 2023 se  envia al correo electronico: asuntosmbientalesyagrarios@procuraduria.gov.co y quejas@procuraduria.gov.co</t>
  </si>
  <si>
    <t xml:space="preserve">Respuesta a solicitud de información 2023EE0166054 enviada a los correos electronicos cgr@contraloria.gov.co ; van.lopez@contraloria.gov.co; otto.reyes@contraloria.gov.co; adriana.olaya@contraloria.gov.co ; milena.puerta@contraloria.gov.co    monica.avila@contraloria.gov.co, enviado en dos correos a traves del la platafoma we transfer </t>
  </si>
  <si>
    <t>De acuerdo con la solicitud realizada mediante al oficio del 06 de octubre de 2023, con radicado CDA #2616 del 09 de octubre de2023, me permito enviar adjunto comunicación DG-383-2023 del octubre 17 de 2023, al correo electronico crg@contraloria.gov.co y sandra.teran@contraloria.gov.co</t>
  </si>
  <si>
    <t>Planeación informa directamente a la CGR,  que dicha encuesta ya se había respondido el 17 de octubre  del presente año.</t>
  </si>
  <si>
    <t>no requiere de respuesta</t>
  </si>
  <si>
    <t>se envio al  correo electronico  secretariageneralcda20@gmail.com y secgeneral@cda.gov.co el dia 18 de 10 de 2023  para su atencion.
No amerita respuesta.</t>
  </si>
  <si>
    <t>se envia  adjunto comunicación externa DG-396-2023-CDA-1747 de Noviembre 01 de 2023 al correo electronico hfino@procuraduria.gov.co. 
DG 402 del 8 de noviembre de 2023, se completa la respuesta al 100% del requerimiento.</t>
  </si>
  <si>
    <t>Planeación envia correo en el que informa que dicha encuesta ya se había respondido el 17 de octubre  del presente año, junto con el punto 49, este mensaje aplica solo para las corporaciones que no diligenciaron la encuesta.</t>
  </si>
  <si>
    <t>se dio respuesta en la plataforma en la plataforma SIRECI de la CGR</t>
  </si>
  <si>
    <t xml:space="preserve">Se envio a los correos electronicos cqr@contraloria.gov.co, cesar.martelo@contraloria.gov.co, bertha.hernandez@contraloria.gov.co, controlinterno@cda.gov.co.
Enviado desde el correo electronico de Normatizacion normatizacioncda@gmail.com
</t>
  </si>
  <si>
    <t>Solicitud de Prórroga a oficio 2023EE0192121 del 01 de noviembre de 2023 con comunicación DG4032023 del 09 de noviembre de 2023 y radicado de salida 1789 de la misma fecha, enviada a los correos electronicos  cgrcgr@contraloria.gov.co, eduardo.tapias@contraloria.gov.co, stella.espinosa@contraloria.gov.co.</t>
  </si>
  <si>
    <t>En atención al oficio 2023EE0192611 del 01 de noviembre de 2023, con radicado CDA #2973 del 09 de noviembre de 2023, en el cual solicita información relacionada con los contactos designados por parte de la Corporación CDA, se envio adjunto comunicación DG-2023 de 10 de noviembre de 2023 con radicado de salida CDA-1802 de la misma fecha, al correo electronico cgr@contraloria.gov.co</t>
  </si>
  <si>
    <t>enviado al correo electronico guainia@defensoria.gov.co y jairogarcia@defensoria.gov.co</t>
  </si>
  <si>
    <t>no requiere respuesta</t>
  </si>
  <si>
    <t>enviado a los correos electronicos cdaguaviare1@gmail.com y ncacdaguaviare@gmail.com</t>
  </si>
  <si>
    <t>VAUPES</t>
  </si>
  <si>
    <t>DERECHO DE PETICION</t>
  </si>
  <si>
    <t>CLAUDIA SANCHEZ HUERTAS -JUEZA- JUZGADO SEGUNDO CIVIL -VILLAVICENCIO</t>
  </si>
  <si>
    <t>AUTO INTERLOCUTORIO Nº AIR-23-042</t>
  </si>
  <si>
    <t>NCA/MARCELA TORRES-JHON JAIRO HDZ</t>
  </si>
  <si>
    <t>EDILBERTO GARZON</t>
  </si>
  <si>
    <t>JOHANA FAISULY GUEVARA</t>
  </si>
  <si>
    <t xml:space="preserve">JESSICA ALEXANDRA ESPINOSA BRAGA </t>
  </si>
  <si>
    <t xml:space="preserve">SOLICITUD DE VISITA TECNICA-TALA DE ARBOL POR EMERGENCIA </t>
  </si>
  <si>
    <t xml:space="preserve">JHOAN SEBASTIAN NOVOA MARTINEZ SECRETARIO DE OBRAS PUBLICAS MUNICIPALES </t>
  </si>
  <si>
    <t xml:space="preserve">SOLICITUD DE TALA Y/O PODA DE ARBOLES POR EMERGENCIA </t>
  </si>
  <si>
    <t>CRISTIAN MONTERO GASCA</t>
  </si>
  <si>
    <t>SOLICITUD DE COPIAS SAN-00068-19</t>
  </si>
  <si>
    <t>GUSTAVO ALDAZ</t>
  </si>
  <si>
    <t>SOLICITUD DE TALA DE ARBOL</t>
  </si>
  <si>
    <t>JUDY PATRICIA RINCON LOPEZ</t>
  </si>
  <si>
    <t>JESSICA LORENA TIBATA MOLINA</t>
  </si>
  <si>
    <t>ACCION POPULAR -CEMENTERIO CARURU</t>
  </si>
  <si>
    <t>CARLOS ALBERTO MARIN</t>
  </si>
  <si>
    <t xml:space="preserve">SOLICITUD DE DESCARGOS </t>
  </si>
  <si>
    <t>OSCAR JAVIER HERRERA SIERRA-JEFE ESTADO MAYOR EJERCITO</t>
  </si>
  <si>
    <t xml:space="preserve">SOLICITUD DE INFORMACION -DONACION PLANTULAS </t>
  </si>
  <si>
    <t>SARA LILIANA MOLANO SANTACRUZ</t>
  </si>
  <si>
    <t>SEGUIMIENTO CONVENIO INTERADMINISTRATIVO Nº 406-23 MAS BOSQUES</t>
  </si>
  <si>
    <t>LUIS FERNADO ARRIETA BLANQUIETH</t>
  </si>
  <si>
    <t>GENAS VASQUEZ AVELLA  SECRETARIO DE INFRAESTRUCTURA DEPARTAMENTA</t>
  </si>
  <si>
    <t>EDISON DANIEL BONILLA LIBERATO</t>
  </si>
  <si>
    <t>RESPUESTA A SOLICITUD ACLARACION DE PAGO</t>
  </si>
  <si>
    <t>PERMISO APROVECHAMIENTO FORESTAL</t>
  </si>
  <si>
    <t>SOLICITUD DE AUTORIZACION PARA LA TALA DE ARBOL</t>
  </si>
  <si>
    <t>SOLICITUD DE REGISTRO LIBRO DE OPERACIONES Y CERTIFICADO DE REGISTRO CUMPLIMIENTO AMBIENTAL</t>
  </si>
  <si>
    <t>SOLICITUD DE CERTIFICAD DE UN PREDIO</t>
  </si>
  <si>
    <t>NOTIFICACION ELECTRONICA</t>
  </si>
  <si>
    <t>NOTIFICACION PERSONAL</t>
  </si>
  <si>
    <t>NOTIFICACION  PERSONAL</t>
  </si>
  <si>
    <t>NOTIFICACION</t>
  </si>
  <si>
    <t>NOTIFICACION PERONAL</t>
  </si>
  <si>
    <t>PENDIENTE</t>
  </si>
  <si>
    <t>GUAVIARE</t>
  </si>
  <si>
    <t>SOLICITUD DE INFORMACIÓN</t>
  </si>
  <si>
    <t>DIANA CASTRO SANABRIA</t>
  </si>
  <si>
    <t>REITERACION SOLICITUD DE INFORMACION MEDIO AMBIENTE V/CIO ANEXOS 2 ENVIADO JUNIO 27</t>
  </si>
  <si>
    <t>NORMATIZACION</t>
  </si>
  <si>
    <t>NUMAR E. ARBOLEDA IBARRA</t>
  </si>
  <si>
    <t>OFICIO 20151-32-1356 SOLICITUD APOYO CON PERITOS</t>
  </si>
  <si>
    <t>PEDRO PABLO OLAYA GOMEZ</t>
  </si>
  <si>
    <t xml:space="preserve">SOLICITUD APOYO CON UN FUNCIONARIO PARA VISITA A LA FINCA EL TRIUNFO DEL PROCESADO JAIRO ANSELMO MARTINEZ BONILLA  POR LA SIEMBRA DE PLANTULAS </t>
  </si>
  <si>
    <t>JOSE JAIRO SALINAS BUISTAMANTE</t>
  </si>
  <si>
    <t>SOLICITUD PERMISO O LICENCIA AMBIENTAL PARA LA CONSTRUCCION DE UN SISTEMA DE PROTECCION PERIMETRAL POR LA RONDA DEL CAÑO URIVITO DE LA PLANTA DE ENVASADO.</t>
  </si>
  <si>
    <t>MARIO ALBERTO CARMONA VANEGAS</t>
  </si>
  <si>
    <t>OFICIO 20151-32-1370 SOLICITUD ACOMPAÑAMIENTO A LA VDA SAN FRANCISCO FINCA MI SUEÑO DE SAN JOSE</t>
  </si>
  <si>
    <t xml:space="preserve">OFICIO 20151-32-1371 SOLICITUD ACOMPAÑAMIENTO AL RESGUARDO INDIGENA EL BARRANCON </t>
  </si>
  <si>
    <t>GREGORIO BANDERA SIERRA</t>
  </si>
  <si>
    <t xml:space="preserve">SOLICITUD VISITA PARA APROVECHAMIENTO FORESTAL </t>
  </si>
  <si>
    <t>CARLOS ALEXANDER SOGAMOSO</t>
  </si>
  <si>
    <t>SOLICITUD VISITA TECNICA PARA VALORACION DE UN LOETE EN EL CUAL SE REQUIERE LA TUMBA DE UNOS ARBOLES</t>
  </si>
  <si>
    <t>SANDRA LILIANA MORENO</t>
  </si>
  <si>
    <t>SOLICITUD PERMISO PARA PODAR ARBOL</t>
  </si>
  <si>
    <t>OSORIO PIMENTEL JHON JAIRO</t>
  </si>
  <si>
    <t>SOLICITUD CERTIFICACION DE SIEMBRA</t>
  </si>
  <si>
    <t>RECURSOS NATURALES</t>
  </si>
  <si>
    <t>JUAN MANUEL DIAZ SANTAMARIA</t>
  </si>
  <si>
    <t>SOLICITUD DE INFORMACION SOBRE SEGUIMIENTO A LICENCIA AMBIENTALDEL TITULO No  IJH - 10531</t>
  </si>
  <si>
    <t>JAIME HUMBERTO CHIVATA</t>
  </si>
  <si>
    <t>DENUNCIA DAÑOS AMBIENTALES  ANEXOS -9 FOLIOS -1</t>
  </si>
  <si>
    <t>NORMATIZACION -DIRECION SECCIONAL</t>
  </si>
  <si>
    <t>DANIEL FRANCISCO NARIÑO ZULUAGA</t>
  </si>
  <si>
    <t>SOLICITO INFORMACION SOBRE CONTROL Y SEGUIMIENTO A LA CONTAMINACION DEL HUMEDAL  ANEXOS -4 FOLIOS 1</t>
  </si>
  <si>
    <t>NESTOR ARIEL GORDILLO GUERRERO</t>
  </si>
  <si>
    <t>SOLICITUD INFORMACION  NOTICIA CRIMINAL O RADICADO :950016000647202100195</t>
  </si>
  <si>
    <t>RECURSOS NATURALEZ  NORMATIZACION</t>
  </si>
  <si>
    <t>LUIS ASDRUBAL DEAZA HERNANDEZ</t>
  </si>
  <si>
    <t>SOLICITUD ASUNTO NC 950016000647201700267  O.T.15191 (AL CONTESTAR FAVOR CITAR ESTE NUMERO )</t>
  </si>
  <si>
    <t>STEPHANIE SANTACRUZ ORTIZ</t>
  </si>
  <si>
    <t xml:space="preserve">SOLICITUD REALIZADA POR LA COMUNIDAD DEL BARRIO VILLA  ANDREA </t>
  </si>
  <si>
    <t>SILVANO SANCHEZ SUAREZ</t>
  </si>
  <si>
    <t xml:space="preserve">SOLICITUD APOYO CERTIFICACION DE SIEMBRA </t>
  </si>
  <si>
    <t xml:space="preserve">LEIDY CAMILA LARROTA HERRERA </t>
  </si>
  <si>
    <t>SOLICITUD DE VISITA DE INSPECCION A CENTROS DE DESAROLLO INFANTIL</t>
  </si>
  <si>
    <t xml:space="preserve">LOSE LUIS OSPINA HUERTAS </t>
  </si>
  <si>
    <t>SOLICITO PERMISO  PARA TUMBAR 03 ARBOLES</t>
  </si>
  <si>
    <t>JOSE WILLIAM LADINO BRAVO</t>
  </si>
  <si>
    <t>SOLICITO PERMISO PARA TALAR ARBOL</t>
  </si>
  <si>
    <t>LIUS HERCTOR ALVARADO</t>
  </si>
  <si>
    <t>SOLICITO PERMISO DE TALA DE ARBOL</t>
  </si>
  <si>
    <t xml:space="preserve">NELSON RIVERA </t>
  </si>
  <si>
    <t>SOLICITO LA TALA DE UN ARBOL LLAMADO DORMEDERO</t>
  </si>
  <si>
    <t>VICTOR MANUEL ECHAVARRA VARGAS</t>
  </si>
  <si>
    <t>SOLICITO LOS TERMINOS DE REFERENCIA PARA FORMALIZACION DE  LOS SIGUIENTES COREDORES</t>
  </si>
  <si>
    <t>FABIAN ANDRES BENAVIDES CALDUCHO</t>
  </si>
  <si>
    <t xml:space="preserve">SOLICITO  REQUERIMIENTO  INFORMACION PARA PROCESO JUDICIAL </t>
  </si>
  <si>
    <t>DIANA MARYURI SINDICUE RAMIREZ</t>
  </si>
  <si>
    <t xml:space="preserve">SOLICITUD DE PLANTULAS </t>
  </si>
  <si>
    <t xml:space="preserve">ESTEBEN MARULANDA AGUDELO </t>
  </si>
  <si>
    <t>SOLICITUD DR MATERIAL VEGETAL</t>
  </si>
  <si>
    <t xml:space="preserve">MAYI EUGENIA DUEÑAS </t>
  </si>
  <si>
    <t>SOLICITUD DE MALLA VIAL</t>
  </si>
  <si>
    <t>DIRECCION SECCIONAL -NORMATIZACION</t>
  </si>
  <si>
    <t>LUZ MIRIAM GARZON GARZON</t>
  </si>
  <si>
    <t>SOLICITO DE MATERIAL VEGETAL</t>
  </si>
  <si>
    <t xml:space="preserve">NATALIA ALEXANDRA LEYVA QUIJANO </t>
  </si>
  <si>
    <t>REMISION POR COMPETENCIA RADICADO 15737DE 21 DE JUNIO DE 2023 ANEXOS 1 FOLIO 1</t>
  </si>
  <si>
    <t>REFERENCIA:NOTICIA CRIMINAL:95001643202250083 DELITO:APROVECHAMIENTO DE LOS RECURSOS NATURALES</t>
  </si>
  <si>
    <t>JOSE RODOLFO DIAZ RINCON</t>
  </si>
  <si>
    <t xml:space="preserve">SOLICITUD TALA DE ARBOL </t>
  </si>
  <si>
    <t>ARBEY JIMENEZ  VASQUEZ</t>
  </si>
  <si>
    <t xml:space="preserve">SOLICITUD  INSPECCION </t>
  </si>
  <si>
    <t>ARBEY JIMENEZ VASQUEZ</t>
  </si>
  <si>
    <t xml:space="preserve">SOLICITO INFORMACIO SOBRE EL SEÑOR ALIRIO TRIANA </t>
  </si>
  <si>
    <t xml:space="preserve">SOLICITO INFORMACION SI LOS NOMBRES OSCAR APONTE Y JOSE CAMACHO </t>
  </si>
  <si>
    <t xml:space="preserve">SOLICITU INFORMACION Y VISITA </t>
  </si>
  <si>
    <t>SOLICITUD Y VISITA  A LA FINCA  LA ESPERANZA VEREDA CAÑO MACU</t>
  </si>
  <si>
    <t>PASTOR WILLIAN PORAS -LUZ ADRIANA LBARA</t>
  </si>
  <si>
    <t>SOLICITAMOS APOYO CON 200 PLANTULAS  MADERABLES</t>
  </si>
  <si>
    <t>FABIO ANDRES PATIÑO ALZATE</t>
  </si>
  <si>
    <t>SOLICITUD DE CONCEPTO</t>
  </si>
  <si>
    <t>LUZ PIEDAD HURTAS PEÑA</t>
  </si>
  <si>
    <t>SOLICITUD DE PLANTULAS</t>
  </si>
  <si>
    <t>DIEGO PERDOMO</t>
  </si>
  <si>
    <t xml:space="preserve">SOLICITUD DE AREAS PROTEGIDAS Y OROS PERMISOS. </t>
  </si>
  <si>
    <t>SOLICITUD INFORMACION  NOTICIA CRIMINAL O RADICADO:950016100000202100005. O.T:15552.</t>
  </si>
  <si>
    <t>SOLICITUD INFORMACION  NOTICIA CRIMINAL O RADICADO:950016000647202000252 O.T:15599</t>
  </si>
  <si>
    <t>JAIME RODRIGUEZ RIVERA</t>
  </si>
  <si>
    <t>SOLICITO OT:15533DECV-DH-NUC 950016000643202000172 DELITO: ILICITO APROVECHAMIENTO DE LOS RECURSOS NATURALEZ</t>
  </si>
  <si>
    <t>ISLENA CASTRO QUIÑONES</t>
  </si>
  <si>
    <t>SOLICITUD COPIA DE LICENCIA</t>
  </si>
  <si>
    <t>RECLAMO</t>
  </si>
  <si>
    <t>YENY TATIANA TRIANA MAHECHA</t>
  </si>
  <si>
    <t>CARTA DE INCONFORMIDAD</t>
  </si>
  <si>
    <t>JEINER YUPFREDY PRIETO</t>
  </si>
  <si>
    <t>SOLICITUD APOYO CERTIFICACION DE SIEMBRA Y ACTIVIDAD DE MEDIO AMBIENTE</t>
  </si>
  <si>
    <t>GERMAN JAVIER VALENCIA LOZANO</t>
  </si>
  <si>
    <t>SOLICITUD DE PERMISO PARA INTERVENIR LOS ARBOLES ACACIOS YA QUE  REPRESENTAN UN RIESGO</t>
  </si>
  <si>
    <t>LEONARDO DIAS ORTIZ</t>
  </si>
  <si>
    <t>SOLICITUD DE ARBOLES PARA ESTABLECER</t>
  </si>
  <si>
    <t>HENRY  YOVANY SANABRIA MARIN</t>
  </si>
  <si>
    <t xml:space="preserve">SOLICITO LA VERIFICACION DE UN ARBOL QUE REPRESENTA ALTO RIESGO </t>
  </si>
  <si>
    <t>IVAN MAURICIO PEREZ CRUZ</t>
  </si>
  <si>
    <t>PROCESO ADMINISTRATIVO:SAN -00034-20, Y PENAL 95000160006477202000131</t>
  </si>
  <si>
    <t xml:space="preserve">SUNY YORLIMA JIMENEZ ROMERO </t>
  </si>
  <si>
    <t xml:space="preserve">SOLOCITUD DE TALA DE ARBOL  AISLADO </t>
  </si>
  <si>
    <t>SOLICITUD DE AUTORIZACION DE TALA DE ARBOL</t>
  </si>
  <si>
    <t>SUNY YORLIMA JIMENES ROMERO</t>
  </si>
  <si>
    <t xml:space="preserve">SOLICITUD CARACTIRIZACION Y AFORO DE CAUDAL DEL TRAMO 3-4 PTAR EXPEDUENTE PSMV- OOOO3-17 Y REQUERIMIENTO </t>
  </si>
  <si>
    <t>ESMERALDA LOPEZ GARCIA</t>
  </si>
  <si>
    <t>PERMISO PARA LMPIAR LOTE PARA CONSTRUCCION DE  VIVIENDA</t>
  </si>
  <si>
    <t xml:space="preserve">ARBEY JIMENEZ VASQUEZ </t>
  </si>
  <si>
    <t>SOLICITO INFORMACION SOBRE OT15179 REFERENCIA NUNC 950016000643202310515</t>
  </si>
  <si>
    <t xml:space="preserve">FELIX SANABRIA </t>
  </si>
  <si>
    <t xml:space="preserve">SOLICITUD PARA PODER INTERVENIR DOS ARBOLES LOS CUALES ESTAN OCASIONANDO RETRASO EN OBRA </t>
  </si>
  <si>
    <t>LUIS ASDRUBAL  DEAZA HERNANDEZ</t>
  </si>
  <si>
    <t>OFICIO  20151-32-1613 ASUNTO:NC.110016099034201800197 O.T 15329.</t>
  </si>
  <si>
    <t>JOSE EFREN CUNCANCHUN CUERVO</t>
  </si>
  <si>
    <t xml:space="preserve">SOLICITO PERMISO PARA  APROVECHAMIENTO  DOMESTICO FORESTAL DE 10 ARBOLES </t>
  </si>
  <si>
    <t>JAVIER RODRIGUEZ MONTENEGRO</t>
  </si>
  <si>
    <t xml:space="preserve">SOLICITUD DE DEVOLUCION DE DINERO </t>
  </si>
  <si>
    <t>OLMER LOPEZ CHIRIVI</t>
  </si>
  <si>
    <t xml:space="preserve">SOLICITUD DE APOYO CON CON PLANTULAS  MADERABLES Y O FRUTALES </t>
  </si>
  <si>
    <t>DANIEL MASETO MONTIEL</t>
  </si>
  <si>
    <t>SOLICITUD PERMISO  DE APROVECHAMIENTO FORESTAL  2 FOLIOS</t>
  </si>
  <si>
    <t>MARIO  ALBERTO CARMONA</t>
  </si>
  <si>
    <t>OFICIO 20151-32-1588 REFERENCIA :950016000643202250417 DELITO:DAÑO EN LOS RECURSOS NATURALES Y ECOCIDO ART.333C.P OFICIO 20151-32-1588 SGICVDH</t>
  </si>
  <si>
    <t>OFICIO 20151-32-1587 REFERENCIA:950016000647202000345 DELITO:ART 332 CP OFICIO 20151-32 1587 SGICVDH</t>
  </si>
  <si>
    <t>SANDRA PATRICIA CHANTRE</t>
  </si>
  <si>
    <t>SOLICITUD  DE INFORMACION DE PERMISO DE APROVECHAMIENTO FORESTAL DE ARBOLES AISLADOS</t>
  </si>
  <si>
    <t>BLANCA SOFIA RODRIGUEZ</t>
  </si>
  <si>
    <t xml:space="preserve">SOLICITUD DONACION DE PLANTAS </t>
  </si>
  <si>
    <t>OT:15238 CTI DH-NUNC 950016000643202000201 DELITO:APROVECHAMIENTO  ILICITO DE RECURSOS NATURALES.</t>
  </si>
  <si>
    <t xml:space="preserve">ELIZABET GUTIERREZ BENITO </t>
  </si>
  <si>
    <t xml:space="preserve">SOLICITO UNA VISITA DE INSPECCIONAMIENTO AL HOGAR INFANTIL PEQUEÑIN </t>
  </si>
  <si>
    <t>FRANCISCO JAVIER ANGEL CASTAÑO</t>
  </si>
  <si>
    <t xml:space="preserve">SOLICITUD EL REGISTRO DE LA FINCA EL MONTE </t>
  </si>
  <si>
    <t xml:space="preserve">FREDY NORBEIRO ESTROS  ALFONSO </t>
  </si>
  <si>
    <t>SOLICITUD DE CONCEPTO AMBIENTAL  PARA CONSTRUCCION DE PAVIMENTADA DE 40 MIL EN CONCRETO</t>
  </si>
  <si>
    <t>YULY ANDREA LOPEZ CUADADO</t>
  </si>
  <si>
    <t>SOLICITUD TALA  DE 1 ARBOL</t>
  </si>
  <si>
    <t>GIOVANI PEÑA LOPEZ</t>
  </si>
  <si>
    <t>SOLICITUD DE PAZ Y SALVO- ANEXA COMPROBANTES DE PAGO (5)</t>
  </si>
  <si>
    <t xml:space="preserve">DORA MELBA CAMELO </t>
  </si>
  <si>
    <t>SOLICITUD CERTIFICACION ACTUALIZADA DEL ESTABLECIMIENTO MADERAS DEL GUAVIARE</t>
  </si>
  <si>
    <t>MICHAEL STEVEN TORRES PALACIO</t>
  </si>
  <si>
    <t>OFICIO PGR-1274  SOLICITUD DE INTERVENCION RAD.INTERNIO E-2023-466496</t>
  </si>
  <si>
    <t>NORMATIZACION  ENTREGADO FALTA FIRMA</t>
  </si>
  <si>
    <t>CONTAMINACIÓN AMBIENTAL</t>
  </si>
  <si>
    <t>JAIRO SEDANO - PIEDAD DUQUE-PAULA ANDREA SEDANO DUQUE</t>
  </si>
  <si>
    <t>DERECHO DE PETICION DENUNCIA AFECTACION DE LOS RECURSOS NATURALES</t>
  </si>
  <si>
    <t>NORMATIZACION-R. NATURALES</t>
  </si>
  <si>
    <t xml:space="preserve">OFICIO 20151-32-1697 SOLICITA ALLEGAR PROCESO ADTIVO QUE INVOLUCRE AL SR. RAMON ROJAS DE LA CANTERA DE LA VDA BOCAS DE AGUABONITA  </t>
  </si>
  <si>
    <t xml:space="preserve">OFICIO 20151-32-1709 SOLICITA COPIA DE TRAMITE SANCIONATORIO QUE SE HUBIESE INICIADO EN CONTRA DEL SR. LEONARDO OLARTE TORO </t>
  </si>
  <si>
    <t>ANDREA DEL PILAR CUBIDES VESGA</t>
  </si>
  <si>
    <t>SOLICITUD DE INTERVENCION  DE UN ARBOL</t>
  </si>
  <si>
    <t>PLINIO PACHON GONZALEZ</t>
  </si>
  <si>
    <t xml:space="preserve">SOLICITUD APOYO MATERIAL VEGETAL PARA RESTAURACION ECOLOGICA RESGUARDO LA YUQUERA   </t>
  </si>
  <si>
    <t>EDISSON JAVIER MARTINEZ LOPEZ</t>
  </si>
  <si>
    <t xml:space="preserve">OFICIO 20230060183304051  SOLICITUD INFORMACION </t>
  </si>
  <si>
    <t>MARTIN VELANDIA MENDIVELSO</t>
  </si>
  <si>
    <t xml:space="preserve">DONACION DE 400 ARBOLES </t>
  </si>
  <si>
    <t>JOSE ARI PANTOJA BERMEO</t>
  </si>
  <si>
    <t>ORDEN A POLICIA JUDICIAL 7429535</t>
  </si>
  <si>
    <t>COMUNIDAD TROCHA GANADERA</t>
  </si>
  <si>
    <t>DERECHO DE PETICION PARA REPACION INMEDIATA VIA AREA RURAL</t>
  </si>
  <si>
    <t>OFICIO 2023590016550673 SOLICITUR REQUISITOS Y PROCEDIMIENTOS TRAMITES AMBIENTALES</t>
  </si>
  <si>
    <t>LADY VIVIAM MUÑOZ RAMON</t>
  </si>
  <si>
    <t xml:space="preserve">SOLICITUD DONACION   ARBOLES  </t>
  </si>
  <si>
    <t>EDILSON NIÑO</t>
  </si>
  <si>
    <t>SOLICITUD TALA ARBOLES</t>
  </si>
  <si>
    <t xml:space="preserve">NORMATIZACION </t>
  </si>
  <si>
    <t>GLORIA GUTIERREZ</t>
  </si>
  <si>
    <t>SOLICITUD RETIRO ARBOLES</t>
  </si>
  <si>
    <t>FLORENTINA FLOREZ DE FUENTES</t>
  </si>
  <si>
    <t>SOLICITUD TALA DE ARBOLES</t>
  </si>
  <si>
    <t>JORGE DE JESUS SERNA MEJIA</t>
  </si>
  <si>
    <t>SOLICITUD PODA DE UN ARBOL</t>
  </si>
  <si>
    <t>OFICIO 20230060183392991 REITERACION RESPUESTA SOLICITUD DEL SR. JOSE EPIMENIO GALINDO- 1 ANEXO 4 FOLIOS</t>
  </si>
  <si>
    <t>JAIBER EMIRO LEGUIZAMO GOMEZ</t>
  </si>
  <si>
    <t>SOLICITA REQUISITOS O DOCUMENTACION PARA PARCELACION PARA PROYECTO DE VIVIENDA ANEXA 3 FOLIOS 4</t>
  </si>
  <si>
    <t>PLANEACION</t>
  </si>
  <si>
    <t>JUAN CARLOS CRUZ GIRALDO</t>
  </si>
  <si>
    <t>OFICIO 20151-32-1785 ALLEGAR COPIA PROCESOS DE LA SRA ANA BEATRIZ SANCHEZ Y MARIA IGNACIA SANCHEZ</t>
  </si>
  <si>
    <t>NUMAR E ARBOLEDA IBARRA</t>
  </si>
  <si>
    <t>20151-32-1806 ALLEGAR COPIA DE PROCESOS DEL PREDIO EL RECUERDO DE LA VDA GUACAMAYAS</t>
  </si>
  <si>
    <t>YILIANA CHECA PARRA</t>
  </si>
  <si>
    <t>OFICIO 20340-01-03-17-061 SOLICITA DAR RESPUESTA A OFICIO ENVIADO EL 22 DE MARZO</t>
  </si>
  <si>
    <t>OFICIO 20340-01-03-17-064 SOLICITA INFORMACION SOBRE ACUSADO  WILSON ESPITIA MARIN</t>
  </si>
  <si>
    <t>OFICIO 20151-32-1843 SOLICITA COPIA DEL EXP.SANCIONATORTIO DEL CONCEPTO AMBIENTAL 838-2022 Y CONCEPTO TECNICO 254-21</t>
  </si>
  <si>
    <t>OFICIO 20151-32-1851 SOLICITA COPIA EXP. SANCIONATORIO A NOMBRE DE VICTOR DANIEL RIOBO DELGADO-JOSE DELGADO PARDO-RUBEN DARIO DELGADO Y FILIBERTO DELGADO</t>
  </si>
  <si>
    <t>AMALIA YANETH RIBERA FLOREZ</t>
  </si>
  <si>
    <t xml:space="preserve">SOLICITA COPIA DE RESOLUCION 240 </t>
  </si>
  <si>
    <t>OFICIO 20230060183580901  REMISION POR COMPETENCIA SOLICITUD DE AMPARO ISAZA SOBRE PROBLEMA CON EVANISTERIA EN EL BARRIO PRIMERO DE OCTUBRE</t>
  </si>
  <si>
    <t>KATERINE NATALY SALAZAR CUESTA</t>
  </si>
  <si>
    <t xml:space="preserve"> SOLICITUD PRINCIPIO DE OPORTUNIDAD</t>
  </si>
  <si>
    <t>MIGUEL ANGEL MOSQUERA</t>
  </si>
  <si>
    <t>SOLICITUD AUTORIZACION APROVECHAMIENTO ARBOLES AISLADOS</t>
  </si>
  <si>
    <t>FLORMIRA MENDOZA CHEQUEMARCA</t>
  </si>
  <si>
    <t>SOLICITUD DONACION DE 20ARBOLES</t>
  </si>
  <si>
    <t>RECURSOS NATURALES-ENTREGADO FALTA FIRMA</t>
  </si>
  <si>
    <t>MANUEL ANTONIO MURILLO</t>
  </si>
  <si>
    <t>SOLICITA AUTORIZACION PARA LA PODA DE ARBOLES</t>
  </si>
  <si>
    <t>DIANA RAQUEL AGUAS SANCHEZ</t>
  </si>
  <si>
    <t>OFICIO 039 SOLICITUD AUTORIZACION APROVECHAMIENTO FORESTAL ARBOLES AISLADOS</t>
  </si>
  <si>
    <t>OFICIO 158 SOLICITUD DE INTERVENCION  DE UN ARBOL</t>
  </si>
  <si>
    <t>OFICIO 20151-32-1925 SOLICITA COPIA DE DOCUMENTOS DE LA SRA HERLINDA CASTAÑEDA QUINCHUCUA</t>
  </si>
  <si>
    <t>OFICIO 20151-32-1944 SOLICITA INFORMACION SI PARA EL AÑO 2018 SE REGISTRAN CONCEPTOS AMBIENTYALES QUE INCLUYAN EL PREDIO ALTO DE AGUILA DE LA VDA SABANAS DE LA FUGA-PROPUESTAFIO OSWALDO BUITRAGO O JUAN CARLOS BUITRAGO LESMES. INVESTIGACIONES SANCIONATORIA EN CONTRA DEL SR. PEDRO NEL PINZON GUIZA</t>
  </si>
  <si>
    <t>BLANCA BERNAL</t>
  </si>
  <si>
    <t>SOLICITUD PERMISO TALA DE UNA PALMA</t>
  </si>
  <si>
    <t>NATALIA LASSO CUERVO</t>
  </si>
  <si>
    <t>OFICIO 20230020059691 ALLEGAR DOCUMENTOS SANCIONATORIO AMBIENTAL CONTR LOS SRES HELIBERTO MOYA ROJAS- Y NERALY MOYA ANGEL ANEXO 1 ENVIADO agosto 31</t>
  </si>
  <si>
    <t>FISCALIA 15 ESPECIALIZADA SAN JOSE</t>
  </si>
  <si>
    <t>950016000647201800186 ALLEGAR PROCESO SANCIONATORIO A NOMBRE DE LOS SRES.  JULIO ROBERTO VACA Y FREDY ALONSO CRUZ- ANEXOS 1 ENVIADO AGOSTO -31</t>
  </si>
  <si>
    <t>JOSE ANTONIO CASTRO ROA</t>
  </si>
  <si>
    <t>OFICIO 185 SOLICITUD AVAL AMBIENTAL MANTENIMIENTO ADECUACION Y OPTIMIZACION DE LA PLANTA DE BENEFICIO ANIMAL DE CATEGORIA AUTO CONSUMO EN EL MPIO DE MIRAFLORES- 2 ANEXOS ENVIADO AGOSTO 31</t>
  </si>
  <si>
    <t xml:space="preserve">SOLICITUD DE INFORMACION </t>
  </si>
  <si>
    <t>SERGIO ALBERTO CRUZ FIERRO</t>
  </si>
  <si>
    <t>OFICIO 20232300350261 TRASLADO DE LA COMUNICACION ANLA 20236200492542 DE LA OFICINA DE LA SENADORA DE LA REPUBLICA BERENICE BEDOYA PEREZ DERECHO DE PETICION EMPRESA DE SERVICIO PUBLICO DE ASEO DE SAN JOSE ANEXOS 1 ENVIADO AGOSTO 31</t>
  </si>
  <si>
    <t>OFICIO 20230060183825571 AMPLIACION INFORMACION DE LA SOLICITUD DE LA SRA AMPARO ISAZA 1 ANEXO FOLIOS 6</t>
  </si>
  <si>
    <t>SOLICITUD CERTIFICACION AMBIENTAL ANEXOS CD Y FORMULARIO EN FISICO</t>
  </si>
  <si>
    <t xml:space="preserve">OFICIO 20230060183842721 REITERACION RESPUESTA SOLICITUD DE INFORMACION </t>
  </si>
  <si>
    <t>JOSE ARIEL MONROY HERNANDEZ</t>
  </si>
  <si>
    <t xml:space="preserve">OFICIO 03717 INFORMACION SOBRE AFECTACION AMBIENTAL POR MAQUINARIA AMARILLA </t>
  </si>
  <si>
    <t>HECTOR MANUEL VACCA PINILLA</t>
  </si>
  <si>
    <t>SOLICITUD DE PERMISO INTERVENCION DE LA VIA PARA LA CONSTRUCCION DE ALCANTARILLAS Y VOX COULVERT EN EL MARCO DEL PROGRAMA CAMINOS COMUNITARIOS DE LA PAZ TOTAL</t>
  </si>
  <si>
    <t>MARTHA YESENIA LESMES CUBIDES</t>
  </si>
  <si>
    <t>SOLICITUD PERMISO INTERVENCION DE VIA VDA SAN FRANCISCO</t>
  </si>
  <si>
    <t>JUAN CAMILO MEJIA CASTRO</t>
  </si>
  <si>
    <t>SOLICITUD TALA UN ARBOL. ANEXA SOLICITUD DE LA SRA  LAURA CRISTINA MOLINA VEGA</t>
  </si>
  <si>
    <t>HERNANDO  RESTREPO MARIN</t>
  </si>
  <si>
    <t>APOYO DE INFORMACION</t>
  </si>
  <si>
    <t>WILSON TAVERA B</t>
  </si>
  <si>
    <t>SOLICITUD TALA DOS PALMAS</t>
  </si>
  <si>
    <t>OFICIO PRG-1625 REITERACION A LA SOLAICITUD DE INTERVENCION E-2023-442623 ANEXOS 1 FOLIOS 3</t>
  </si>
  <si>
    <t>OFICIO PRG-1626 INCONFORMIDAD CON LA RESPUESTA A LA INTERVENCION E-2023-500375 OFICIO PRG-1274 ANEXOS 1 FOLIOS 2</t>
  </si>
  <si>
    <t>OFICIO PRG-1628 REITERACION SOLICIOTUD DE INTERVENCIO RDICADO INTERNO E-2023-508268 TEMA TRATAMIENTO DE AGUAS RESIDUALES</t>
  </si>
  <si>
    <t>DIRECCION SECCIONAL - NORMATIZACION- ENTREGADO FALTA FIRMA</t>
  </si>
  <si>
    <t>OFICIO PRG-1629 SOLICITUD DE INTERVENCION RADICADO INTERNO E-2023-508268</t>
  </si>
  <si>
    <t>OFICIO PRG-1630 SOLICITUD DE INTERVENCION RADICADO INTERNO E-2023-527331 ANEXOS 1 FOLIOS 4</t>
  </si>
  <si>
    <t>CARLOS GERMAN CORZO UPEGUI</t>
  </si>
  <si>
    <t>OFICIO 2023S-VMET-002315 SOLICITUD VERIFICACIONES RESTRICCIONES AMBIENTALES PARA PROYECTOS DE CAMINOS COMUNITARIOS DE LA PAZ TOTAL</t>
  </si>
  <si>
    <t>JOSE ANTONIO MENDEZ SIMON</t>
  </si>
  <si>
    <t>SOLICITUD DOCUMENTACION</t>
  </si>
  <si>
    <t>ANDRES VACA ROJAS</t>
  </si>
  <si>
    <t>SOLICITA VISITA DE INSPECCION OCULAR AL PREDIO DENOMINADO PARCELACION LA CRISTALINA DE LA VDA PUERTO ARTURO</t>
  </si>
  <si>
    <t>D. SECCIONAL- NORMATIZACION</t>
  </si>
  <si>
    <t>OFICIO PGR-1537 SOLICITUD INTERVENCION RAD. INTERNO E-2023-545609 1 ANEXO 7 FOLIOS</t>
  </si>
  <si>
    <t>CDA@CDA.GOV.CO</t>
  </si>
  <si>
    <t>RADICADO DE SALIDA 202351010480751 ANEXOS 1 ENVIADO SEPT-19</t>
  </si>
  <si>
    <t>RADICADO DE SALIDA 202351010480621  ANEXOS 1 ENVIADO SEPT-12</t>
  </si>
  <si>
    <t>MILTON NOEL MESA RODRIGUEZ</t>
  </si>
  <si>
    <t>SOLICITUD DONACION ARBOLES</t>
  </si>
  <si>
    <t>OFICIO 198 SOLICITUD CERTIFICACION DE COHERENCIA DEL PROYECTO CON SUS INSTRUCCIONES DE PLANIFICACION</t>
  </si>
  <si>
    <t>20151-32-2077 SOLICITUD INFORMACION</t>
  </si>
  <si>
    <t>DIEGO IVAN GALEANO P</t>
  </si>
  <si>
    <t>MARTIN ALONSO RANGEL SANCHEZ</t>
  </si>
  <si>
    <t xml:space="preserve">OFICIO-201151-1597 SOLICITUD INFORMACION </t>
  </si>
  <si>
    <t>DIEGO ALEJANDRO RODRIGUEZ PINZON</t>
  </si>
  <si>
    <t>SOLICITUD CERTIFICACION DEL ESTADO LEGAL DEL PREDIO</t>
  </si>
  <si>
    <t>OFICIO PRG-1705 REITERACION AL  OFICIO CON RADICADO 2242</t>
  </si>
  <si>
    <t>DIEGO  JOSE GIRALDO ALFARO</t>
  </si>
  <si>
    <t>OFICIO 382 SOLICITUD APOYO DE MADERA PARA LA SEÑORA ROSA NIDIA MURCIA</t>
  </si>
  <si>
    <t>REITERACIÓN SOLICITUD DE INFORMACIÓN OT 15709</t>
  </si>
  <si>
    <t>OSCAR RINCON BAEZ</t>
  </si>
  <si>
    <t>SOLICITUD INFORMACION MINERIA ILEGAL</t>
  </si>
  <si>
    <t>LAURA VALERIA SASTOQUE</t>
  </si>
  <si>
    <t>CORMACARENA OFICIO PM.GA 3.23.11604 Traslado por competencia del radicado 23298 del 18 de septiembre de 202</t>
  </si>
  <si>
    <t>NUMAR ARBOLEDA</t>
  </si>
  <si>
    <t>Solicitud de apoyo OT. 15880</t>
  </si>
  <si>
    <t>Solicitud de apoyo OT. 15879</t>
  </si>
  <si>
    <t>SOLICITUD DE INTERVENCION RADICADO INTERNO E 2023-5082-68</t>
  </si>
  <si>
    <t>NORMATIZACION YA SE ENTREGO FALTA POR FIRMA</t>
  </si>
  <si>
    <t>DAÑO EN LOS RECURSOS NATURALES Y ECOCIDIO ART. 333 C.P</t>
  </si>
  <si>
    <t>APROVECHAMIENTO ILICITO DE R. RENOV. ART. 328 C.P</t>
  </si>
  <si>
    <t>SE DIO RESPUESTA -ENVIADO VIA CORREO ELECTRONICO</t>
  </si>
  <si>
    <t>DSGV-2509-2023</t>
  </si>
  <si>
    <t>DSGV-2069-2023</t>
  </si>
  <si>
    <t>DSGV-2215-2023</t>
  </si>
  <si>
    <t>DSGV-2209-2023</t>
  </si>
  <si>
    <t>DSGV-2240-2023</t>
  </si>
  <si>
    <t>DSGV-2672-2023</t>
  </si>
  <si>
    <t>DSGV-2760-2023</t>
  </si>
  <si>
    <t>DSGV-2358-2023</t>
  </si>
  <si>
    <t>dsgv-2366-2023</t>
  </si>
  <si>
    <t>DSGV-2265-2023</t>
  </si>
  <si>
    <t>DSGV-2330-2023</t>
  </si>
  <si>
    <t>DSGV-2275-2023</t>
  </si>
  <si>
    <t>DSGV-2266-2023</t>
  </si>
  <si>
    <t>DSGV-2386-2023</t>
  </si>
  <si>
    <t>DSGV-237-2023</t>
  </si>
  <si>
    <t>DSGV-2333-2023</t>
  </si>
  <si>
    <t>DSGV-2276</t>
  </si>
  <si>
    <t>DSGV-2223-2023</t>
  </si>
  <si>
    <t>DSGV-2427-2023</t>
  </si>
  <si>
    <t>DSGV-2437</t>
  </si>
  <si>
    <t>DSGV-2444-2023</t>
  </si>
  <si>
    <t>DSGV-2335-2023</t>
  </si>
  <si>
    <t>DSGV-2296-2023</t>
  </si>
  <si>
    <t>DSGV-2298-2023</t>
  </si>
  <si>
    <t>DSGV-3336-2023</t>
  </si>
  <si>
    <t>DSGV-23124-2023</t>
  </si>
  <si>
    <t>DSGV-2312-2023</t>
  </si>
  <si>
    <t>DSGV-2347-2023</t>
  </si>
  <si>
    <t>DSGV-2310-2023</t>
  </si>
  <si>
    <t>DSGV-2510-2023</t>
  </si>
  <si>
    <t>DSGV-2379-2023</t>
  </si>
  <si>
    <t>DSGV-2257</t>
  </si>
  <si>
    <t>DSGV-2432-2023</t>
  </si>
  <si>
    <t>DSGV-2317-2023</t>
  </si>
  <si>
    <t>DSGV-2440-2023</t>
  </si>
  <si>
    <t>DSGV-2348-2023</t>
  </si>
  <si>
    <t>DSGV-2374-2023</t>
  </si>
  <si>
    <t>DSGV-2384-2023</t>
  </si>
  <si>
    <t>DSGV-2332-2023</t>
  </si>
  <si>
    <t>DSGV-2445-2023</t>
  </si>
  <si>
    <t>DSGV-2264-2023</t>
  </si>
  <si>
    <t>DSGV-2429-2023</t>
  </si>
  <si>
    <t>DSGV-2779-2023</t>
  </si>
  <si>
    <t>DSGV-2299-2023</t>
  </si>
  <si>
    <t>DSGV-2375-2023</t>
  </si>
  <si>
    <t>DSGV-2431-2023</t>
  </si>
  <si>
    <t>DSGV-2339-2023</t>
  </si>
  <si>
    <t>DSGV-2337-2023</t>
  </si>
  <si>
    <t>DSGV-246-2023</t>
  </si>
  <si>
    <t>DSGV-2343-2023</t>
  </si>
  <si>
    <t>DSGV-2344-2023</t>
  </si>
  <si>
    <t>DSGV-2430-2023</t>
  </si>
  <si>
    <t>DSGV-2535-2023</t>
  </si>
  <si>
    <t>DSGV-2505/2023</t>
  </si>
  <si>
    <t>DSGV-2342-2023</t>
  </si>
  <si>
    <t>DSGV-2675-2023</t>
  </si>
  <si>
    <t>DSGV-2463-2023</t>
  </si>
  <si>
    <t>DSGV-2766-2023</t>
  </si>
  <si>
    <t>DSGV-2435-2023</t>
  </si>
  <si>
    <t>DSGV-2775-2023</t>
  </si>
  <si>
    <t>DSGV-2436-2023</t>
  </si>
  <si>
    <t>DSGV-2776-2023</t>
  </si>
  <si>
    <t>DSGV-2380-2023</t>
  </si>
  <si>
    <t>DSGV-2703-2023</t>
  </si>
  <si>
    <t>DSGV-2388-2023</t>
  </si>
  <si>
    <t>DSGV-2428-2023</t>
  </si>
  <si>
    <t>DSGV-2433-2023</t>
  </si>
  <si>
    <t>DSGV-2418-2023</t>
  </si>
  <si>
    <t>DSGV-2425-2023</t>
  </si>
  <si>
    <t>DSGV-2389-2023</t>
  </si>
  <si>
    <t>DSGV-2424-2023</t>
  </si>
  <si>
    <t>DSGV-2800-23</t>
  </si>
  <si>
    <t>DSGV-2372</t>
  </si>
  <si>
    <t xml:space="preserve">DSGV-2583-2023 
</t>
  </si>
  <si>
    <t>DSGV-2489-2023</t>
  </si>
  <si>
    <t>DSGV-2438</t>
  </si>
  <si>
    <t>DSGV-2423-2023</t>
  </si>
  <si>
    <t>DSGV-2421-2023</t>
  </si>
  <si>
    <t>DSGV-2420-2023</t>
  </si>
  <si>
    <t>DSGV-2683-2023</t>
  </si>
  <si>
    <t>DSGV-2419-2023</t>
  </si>
  <si>
    <t>DSGV-2764-2023</t>
  </si>
  <si>
    <t>DSGV-2456-2023</t>
  </si>
  <si>
    <t>DSGV-1389-2023</t>
  </si>
  <si>
    <t>DSGV-2568-2023</t>
  </si>
  <si>
    <t>DSGV-2458-2023</t>
  </si>
  <si>
    <t>DSGV-2774-2023</t>
  </si>
  <si>
    <t>DSGV-2457-2023</t>
  </si>
  <si>
    <t>DSGV-2460-2023</t>
  </si>
  <si>
    <t>DSGV-2513-2023</t>
  </si>
  <si>
    <t>DSGV-2514-2023</t>
  </si>
  <si>
    <t>DSGV-2586-2023</t>
  </si>
  <si>
    <t>DSGV-2529-2023</t>
  </si>
  <si>
    <t>DSGV-2515-2023</t>
  </si>
  <si>
    <t>DSGV-2504-2023</t>
  </si>
  <si>
    <t>DSGV-2856</t>
  </si>
  <si>
    <t>DSGV-2539</t>
  </si>
  <si>
    <t>DSGV-2554-2023</t>
  </si>
  <si>
    <t>DSGV-2610-2023</t>
  </si>
  <si>
    <t>DSGV-2611-2023</t>
  </si>
  <si>
    <t>DSGV-2567-2023</t>
  </si>
  <si>
    <t>DSGV-2455-2023</t>
  </si>
  <si>
    <t>DSGV-2751-2023</t>
  </si>
  <si>
    <t>DSGV-2605-2023</t>
  </si>
  <si>
    <t>DSGV-2540-2023</t>
  </si>
  <si>
    <t>DSGV-2552-2023</t>
  </si>
  <si>
    <t>DSGV-2688-203</t>
  </si>
  <si>
    <t>DSGV-2561-2023</t>
  </si>
  <si>
    <t>DSGV-2557-2023</t>
  </si>
  <si>
    <t>DSGV-2609-2023</t>
  </si>
  <si>
    <t>DSGV-2577-2023</t>
  </si>
  <si>
    <t>DSGV-2570</t>
  </si>
  <si>
    <t>DSGV-2781-2023</t>
  </si>
  <si>
    <t>DSGV-2585-2023</t>
  </si>
  <si>
    <t>DSGV-2562-2023</t>
  </si>
  <si>
    <t>DSGV-2663-2023</t>
  </si>
  <si>
    <t>DSGV-2701-2023</t>
  </si>
  <si>
    <t>DSGV-2777-2023</t>
  </si>
  <si>
    <t>DSGV-2673-2023</t>
  </si>
  <si>
    <t>DSGV-2716-2023</t>
  </si>
  <si>
    <t>DSGV-2693-2023</t>
  </si>
  <si>
    <t>DSGV-2694-2023</t>
  </si>
  <si>
    <t>DSGV-2717-2023</t>
  </si>
  <si>
    <t>DSGV-2695-2023</t>
  </si>
  <si>
    <t>DSGV-2811-2023</t>
  </si>
  <si>
    <t>DSGV-2687-2023</t>
  </si>
  <si>
    <t>DSGV-2687-2024</t>
  </si>
  <si>
    <t>DSGV-2700-2023</t>
  </si>
  <si>
    <t>DSGV-030-2023</t>
  </si>
  <si>
    <t>DSGV-2696-2023</t>
  </si>
  <si>
    <t>DSGV-2655-2023</t>
  </si>
  <si>
    <t>DSGV-2681-2023</t>
  </si>
  <si>
    <t>DSGV-2682-2023</t>
  </si>
  <si>
    <t>DSGV-2819-2023</t>
  </si>
  <si>
    <t>DSGV-2680-2023</t>
  </si>
  <si>
    <t>EDNA CAROLINA JARRO FAJARDO Subdirectora de Gestión y Manejo de Áreas protegidas PNN</t>
  </si>
  <si>
    <t>Solicitud de información investigación en Áreas Protegidas SINAP</t>
  </si>
  <si>
    <t>MARYI HASBLEIDY VARÓN IZQUIERDO</t>
  </si>
  <si>
    <t>CAD 2395</t>
  </si>
  <si>
    <t>OSWALDO MUCA CASTIZO Coordinador General OPIAC</t>
  </si>
  <si>
    <t>Informaciónproyectos de ordenamiento en territorios indígenas en la jurisdicción de la CDA</t>
  </si>
  <si>
    <t>CAD 2422</t>
  </si>
  <si>
    <t xml:space="preserve">Solicitud de información </t>
  </si>
  <si>
    <t>FABIAN MAURICIO CAICEDO CARRASCAL Director de Gestión Integral del Recurso Hídrico - DGIRH MADS</t>
  </si>
  <si>
    <t>Solicitud de información sobre recurso hídrico, microcuencas, humedales y POMCAS en la jurisdicción de la CDA</t>
  </si>
  <si>
    <t>CAD 2604</t>
  </si>
  <si>
    <t>Solicitud de información correspondiente a la Acción 4.1 del PASConpes 4050 Política de consolidación del SINAP</t>
  </si>
  <si>
    <t>DANIA ALEXANDRA GARCÍA ACOSTA Ministerio de Hacienda</t>
  </si>
  <si>
    <t>Solicitud de información en cuanto a designación presupuestal</t>
  </si>
  <si>
    <t>CAD 2767</t>
  </si>
  <si>
    <t>GUILLERMO ALBERTO SANTOS CEBALLOS Coordinador Grupo de Trámites y Evaluación Ambiental</t>
  </si>
  <si>
    <t>Solicitud de fijación de aviso en página web de la entidad - RNSC TERRAPRETA</t>
  </si>
  <si>
    <t>ZULMA KATHERIN MENDEZ GERARDINO Director de Gestión Integral del Recurso Hídrico - DGIRH MADS</t>
  </si>
  <si>
    <t>Solicitud de información proyectos en curso relacionados con recurso hidrico</t>
  </si>
  <si>
    <t>CAD 2885</t>
  </si>
  <si>
    <t>Solicitud de información en torno a especies invasoras en áreas protegidas regionales</t>
  </si>
  <si>
    <t>CAD 3004</t>
  </si>
  <si>
    <t>JAIME BAUTISTA BAUTISTA Capitán Comunidad Limonar</t>
  </si>
  <si>
    <t>Solicitud de información sobre comunidad Limonar.</t>
  </si>
  <si>
    <t>CAD 3102</t>
  </si>
  <si>
    <t>ADRIANA RIVERA BRUSATIN Directora de Bosques, Biodiversidad y Servicios Ecosistémicos MADS</t>
  </si>
  <si>
    <t>Solicitud de contacto para consultoría sobre Bancos de Hábitat en Colombia</t>
  </si>
  <si>
    <t>CAD 3134</t>
  </si>
  <si>
    <t>LIZETH CAROLINA GUERRERO CHAPARRO Secretaria de Gobierno y Administración Departamental de Guainía</t>
  </si>
  <si>
    <t>Solicitud dando respuesta con referencia a las acciones realizadas en el marco de la Política Pública Departamental de Juventud</t>
  </si>
  <si>
    <t>CAD 3052</t>
  </si>
  <si>
    <t>GUSTAVO ADOLFO CARRION BARRERO Director de Ordenamiento Ambiental Territorial y SINA MADS</t>
  </si>
  <si>
    <t>Solicitud de información sobre Ventanilla Minera</t>
  </si>
  <si>
    <t>CAD 3358</t>
  </si>
  <si>
    <t>GUILLERMO PRIETO PALACIOS  P.E. Dirección de Cambio Climático y gestión del Riesgo MADS</t>
  </si>
  <si>
    <t>Solicitud de información en torno a implementación del PIGCCT Guainía</t>
  </si>
  <si>
    <t>SARN 117</t>
  </si>
  <si>
    <t>Se envia respuesta a la Subdirección de Gestión y Manejo de Áreas Protegidas de Parques Nacionales Naturales de Colombia</t>
  </si>
  <si>
    <t>SARN 119</t>
  </si>
  <si>
    <t>Se envió la respuesta con la información solicitada a los corresos indicados por el peticionario</t>
  </si>
  <si>
    <t>SARN 128</t>
  </si>
  <si>
    <t>Se remitió la respuesta con la información solicitada en el requerimiento</t>
  </si>
  <si>
    <t>SARN 134</t>
  </si>
  <si>
    <t>El requerimiento fue respondido, pero debido a serios inconvenentes de la CDA en términos de conectividad tuvimos retraso con el envio de la respuesta</t>
  </si>
  <si>
    <t>SARN 125</t>
  </si>
  <si>
    <t>Se envio respuesta via correo electrónico con la información solicitada</t>
  </si>
  <si>
    <t>SARN 139</t>
  </si>
  <si>
    <t>Se envio comunicación interna SARN 232 a la OAP solicitando la fijación del aviso el 23 de oct y el dia 25 de oct se recibio rta de la OAP 226 de la publicación en mención y OAP 236 de la desfijación</t>
  </si>
  <si>
    <t>SARN 140</t>
  </si>
  <si>
    <t>Se dio rta al requerimiento via correo electrónico al MADS con la información solicitada</t>
  </si>
  <si>
    <t>SARN 149</t>
  </si>
  <si>
    <t>Se entregó la respuesta frente a las especies invasoras en áreas protegidas regionales</t>
  </si>
  <si>
    <t>SARN 170</t>
  </si>
  <si>
    <t>Se envio la respesta via whats app al numero de celular del Capitán de la comunidad de Limonar</t>
  </si>
  <si>
    <t>SARN 165</t>
  </si>
  <si>
    <t>Se brindó respuesta oportuna desde la SARN vía correo electrónico</t>
  </si>
  <si>
    <t>SARN 169</t>
  </si>
  <si>
    <t>Se brinda respuestad adjuntando la información correspondiente</t>
  </si>
  <si>
    <t>SARN 172</t>
  </si>
  <si>
    <t>Se entrega la respuesta con SARN diligenciando la matriz en excel adjunta</t>
  </si>
  <si>
    <t>SARN 176</t>
  </si>
  <si>
    <t>Se envio respuesta oportuna al correo señalado en la petición de información</t>
  </si>
  <si>
    <t>27/10/2023</t>
  </si>
  <si>
    <t>#2843</t>
  </si>
  <si>
    <t xml:space="preserve">JUAN CARLOS SANDOVAL, AZUCENA, CAROLINA GARCIA Y RAUL HURTADO </t>
  </si>
  <si>
    <t>QUEJAS IRREGULARIDADESNOMBRAMIENTODIRECTOR CDA</t>
  </si>
  <si>
    <t>FABIAN OCTAVIO PEREZ VALENCIA</t>
  </si>
  <si>
    <t>31/10/2023</t>
  </si>
  <si>
    <t>#2868</t>
  </si>
  <si>
    <t xml:space="preserve">DERECHO DE PETICION </t>
  </si>
  <si>
    <t>KEVIN ALEXANDER UREÑAS</t>
  </si>
  <si>
    <t>27/12/2023</t>
  </si>
  <si>
    <t>#3483</t>
  </si>
  <si>
    <t>WIILIAM AGUILERA</t>
  </si>
  <si>
    <t>#3286</t>
  </si>
  <si>
    <t>ACCION DE TUTELA</t>
  </si>
  <si>
    <t>SONIA PATRICIA  FIGUEREDO</t>
  </si>
  <si>
    <t>#3297</t>
  </si>
  <si>
    <t>CONSEJO DE  ESTADO</t>
  </si>
  <si>
    <t>SOLICITU DE INFORMACION  CUAERDO</t>
  </si>
  <si>
    <t>Solicitud Certificado Laboral</t>
  </si>
  <si>
    <t>JUAN SEBASTIAN DUQUE CARDONA</t>
  </si>
  <si>
    <t>MIGUEL MAURICIO ZAMBRANO</t>
  </si>
  <si>
    <t>ANDRES DAVID SANTARTIN GONZALEZ</t>
  </si>
  <si>
    <t>JEHISON BOHORQUEZ SANTAFE</t>
  </si>
  <si>
    <t>KATHERINE LOZADA SANCHEZ</t>
  </si>
  <si>
    <t>STIVEN ALEJANDRO SALGADO CUELLAR</t>
  </si>
  <si>
    <t>SOLEDAD MARIA SALAMANCA MACHADO</t>
  </si>
  <si>
    <t>ANGELA MARIA PULIDO MURILLO</t>
  </si>
  <si>
    <t>KAREN JULIETH GOMEZ NOGUERA</t>
  </si>
  <si>
    <t>KATHLEEN DAYANNE ARAQUE BETANCOURTH</t>
  </si>
  <si>
    <t>EDGAR BLANDON TORRES</t>
  </si>
  <si>
    <t>ADRIANA YISELLA MEDINA DIAZ</t>
  </si>
  <si>
    <t>GILBER DANIEL GUTIERREZ DURAN</t>
  </si>
  <si>
    <t>YEFFERSON DAVID GUTIERREZ SANTAMARIA</t>
  </si>
  <si>
    <t>INDIRA MARIA FELICIANA VALENCIA VIAFARA</t>
  </si>
  <si>
    <t>INES ADRIANA GOMEZ CASTAÑEDA</t>
  </si>
  <si>
    <t>ANA MARCELA CHARA BALANTA</t>
  </si>
  <si>
    <t>ANDRES DAVID SUAREZ PRADA</t>
  </si>
  <si>
    <t>ELIANA MARCELA TORRES HERNÁNDEZ</t>
  </si>
  <si>
    <t>YORELLY NATHALIA ACEVEDO ARGUELLO</t>
  </si>
  <si>
    <t>ILDA MARIA IBARGUEN MENDOZA</t>
  </si>
  <si>
    <t>LORENA MUNEVAR RODRIGUEZ</t>
  </si>
  <si>
    <t>MARIA LOURDES GRACIA MELGUEIRO</t>
  </si>
  <si>
    <t>DANIELA YOHANA LOPEZ ACHAGUA</t>
  </si>
  <si>
    <t>CAROL KATHERINE DUCUARA MARTINEZ</t>
  </si>
  <si>
    <t>DENNIS JOHANA HERNÁNDEZ PAEZ</t>
  </si>
  <si>
    <t>BRAYAN ALBEIRO MARTINEZ ROMERO</t>
  </si>
  <si>
    <t>MARIA ALEJANDRA MORENO VELA</t>
  </si>
  <si>
    <t>WENDY VANESSA ECHEVERRIA PALACIOS</t>
  </si>
  <si>
    <t>KAREN STEFANY MOLLANO PAREZ</t>
  </si>
  <si>
    <t xml:space="preserve">SE CONESTETO DESDE EL CORREO CONSEJO DIRECTIVO EL DIA 17 DE NOVIEMBRE </t>
  </si>
  <si>
    <t>SE CONESTETO DESDE EL CORREO CONSEJO DIRECTIVO EL DIA 17 DE NOVIEMBRE   https://drive.google.com/drive/folders/1FwRv9UjPp4GiqLJ0TEEFB6Q82dsfo56B?usp=drive_link </t>
  </si>
  <si>
    <t>SE CONTESTO DESDE EL CORREO DE CONSEJO DIRECTIVO EL 29 DE DICIEMBRE DE 2023</t>
  </si>
  <si>
    <t>#2003</t>
  </si>
  <si>
    <t>SE CONTESTO DESDE EL CORREO DE DE NOTIFICACIONES JUDICIALES  EL 07 DE DICIEMBRE DE 2023</t>
  </si>
  <si>
    <t>SE CONTESTO DESDE EL CORREO DE DE NOTIFICACIONES JUDICIALES  EL 06 DE DICIEMBRE DE 2023</t>
  </si>
  <si>
    <t>SE ENVIÓ POR CORREO ELECTRONICO</t>
  </si>
  <si>
    <t>SE ENTREGO PERSONALMENTE</t>
  </si>
  <si>
    <t>RAD-2908</t>
  </si>
  <si>
    <t xml:space="preserve">Edna margarita Angel Palomino-  servicio al ciudadano </t>
  </si>
  <si>
    <t>translado del radicado No. 2023E1050930 del 30/07/2023"derecho de peticion  tema actualizacion de informacion ambiental en corporaciones autonomas y autoridades ambientales "</t>
  </si>
  <si>
    <t xml:space="preserve">Aurea Viviana Mendez Dimate </t>
  </si>
  <si>
    <t>14/11/2023</t>
  </si>
  <si>
    <t>RAD-2994</t>
  </si>
  <si>
    <t>Martha Cecilia Garcia Buitrago -Directora de programación de investigaciones píblicas departamento Nacional de Planeación</t>
  </si>
  <si>
    <t>Solicitud de información priorizacion de recursos y proyectos de inversión en cumplimiento de a sentencia STC 4360 de 2018</t>
  </si>
  <si>
    <t>Luis albeto caycedo</t>
  </si>
  <si>
    <t>RAD-3481</t>
  </si>
  <si>
    <t xml:space="preserve">Liliana Morales </t>
  </si>
  <si>
    <t xml:space="preserve">Acompañamiento, seguimiento y evaluacion del ecosistema de seguridad digital </t>
  </si>
  <si>
    <t xml:space="preserve">Edwar Reynel Acosta Vela </t>
  </si>
  <si>
    <t>Radicado#1887-2023</t>
  </si>
  <si>
    <t>Radicado#1958</t>
  </si>
  <si>
    <t xml:space="preserve">El documento esta en consolidación de la información solicitada a las áreas </t>
  </si>
  <si>
    <t xml:space="preserve">SE ENVIO POR CORREO ELECTRONICO </t>
  </si>
  <si>
    <t>CDA 2235</t>
  </si>
  <si>
    <t xml:space="preserve">Favio Humberto Coral Mejía </t>
  </si>
  <si>
    <t>Derecho de petición, favio Humberto Coral Mejia c.c 5.234.995</t>
  </si>
  <si>
    <t>Julio César Alvarado Roldán</t>
  </si>
  <si>
    <t>16/08/2023</t>
  </si>
  <si>
    <t>CDA 2237/CDA 2022</t>
  </si>
  <si>
    <t>Mongabay Latm/ Vanessa Romo</t>
  </si>
  <si>
    <t xml:space="preserve">Remisión por competencia/solicitud de información </t>
  </si>
  <si>
    <t>CDA 2238</t>
  </si>
  <si>
    <t xml:space="preserve">Geidi Milena Quiroga </t>
  </si>
  <si>
    <t xml:space="preserve">Solicitud de autorización de información </t>
  </si>
  <si>
    <t>CDA 2239</t>
  </si>
  <si>
    <t xml:space="preserve">IPS Waatapiakao SAS/ Mayer Stiphen Parra Cordoba </t>
  </si>
  <si>
    <t>Solicitud de inscripción en el registro de generadores de residuos o desechos peligrosos</t>
  </si>
  <si>
    <t>14/09/2023</t>
  </si>
  <si>
    <t>CDA 2338</t>
  </si>
  <si>
    <t xml:space="preserve">Instituto Humbolt </t>
  </si>
  <si>
    <t>Invitación a participar en la elaboración de los protocolos de manejo sostenible para las especies cacay y moriche en la jurisdicción CDA, en el marco de la implementación del derecho 690 de 2021</t>
  </si>
  <si>
    <t>18/09/2023</t>
  </si>
  <si>
    <t>CDA 2371</t>
  </si>
  <si>
    <t xml:space="preserve">Montesan Construcciones SAS </t>
  </si>
  <si>
    <t>Tramite solicitud cert orden 1.3.1 rad vital 1210901597052323002</t>
  </si>
  <si>
    <t>22/09/2023</t>
  </si>
  <si>
    <t>CDA 2431</t>
  </si>
  <si>
    <t xml:space="preserve">Sergio Rojas /Ministerio de Minas y energia </t>
  </si>
  <si>
    <t xml:space="preserve">Solicitud información licencias ambientales </t>
  </si>
  <si>
    <t>26/09/2023</t>
  </si>
  <si>
    <t>CDA 2465</t>
  </si>
  <si>
    <t xml:space="preserve">Superintendencia de se servicios publicos domiciliarios </t>
  </si>
  <si>
    <t>Solicitud de información sobre los sitios de disposición final de residuos solidos que no cuentan con permiso ambiental en los departamentos de Guainía, Guaviare y Vaupés.</t>
  </si>
  <si>
    <t>CDA 2468</t>
  </si>
  <si>
    <t>29/09/2023</t>
  </si>
  <si>
    <t>CDA 2516</t>
  </si>
  <si>
    <t xml:space="preserve">Heraclito Landinez/ Congreso de la republica de Colombia </t>
  </si>
  <si>
    <t>Solicitud de información Art 258 ley 5/1992</t>
  </si>
  <si>
    <t>CDA 2574</t>
  </si>
  <si>
    <t xml:space="preserve">MINAMBIENTE </t>
  </si>
  <si>
    <t>Traslado del radicado N° 2023E1045769 del 02/10/2023</t>
  </si>
  <si>
    <t>CDA 2625</t>
  </si>
  <si>
    <t xml:space="preserve">Esther Julia Olaya Marín </t>
  </si>
  <si>
    <t xml:space="preserve">Derecho de petición. Información proyectos hidroelectricos jurisdicción CDA </t>
  </si>
  <si>
    <t>CDA 2638</t>
  </si>
  <si>
    <t xml:space="preserve">COESCO COLOMBIA </t>
  </si>
  <si>
    <t xml:space="preserve">Derecho de petición sobre permisos y/o autorizaciones ambientales para una estación de servicios en su jurisdicción </t>
  </si>
  <si>
    <t>17/10/2023</t>
  </si>
  <si>
    <t>CDA 2697</t>
  </si>
  <si>
    <t xml:space="preserve">Victor andres castro / ofertas EPC </t>
  </si>
  <si>
    <t>CDA 2698</t>
  </si>
  <si>
    <t xml:space="preserve">Jenny Soa Rojas </t>
  </si>
  <si>
    <t xml:space="preserve">Solicitud de información procesos administrativos sancionatorios departamentos Guainía, Guavire y Vaupés </t>
  </si>
  <si>
    <t>19/10/2023</t>
  </si>
  <si>
    <t>CDA 2736</t>
  </si>
  <si>
    <t xml:space="preserve">ANLA </t>
  </si>
  <si>
    <t xml:space="preserve">Traslado de solciitud recibida con rad ANLA 20236200738372 del 13 de cotubre de 2023 . Solicitud de información sobre centrales hidroelectricas para la investigación periodistica, del señor Juan Alejandro Echeverri Arias </t>
  </si>
  <si>
    <t>CDA 2737</t>
  </si>
  <si>
    <t>23/10/2023</t>
  </si>
  <si>
    <t>CDA 2765</t>
  </si>
  <si>
    <t xml:space="preserve">Gustavo Adolfo Carrión </t>
  </si>
  <si>
    <t xml:space="preserve">Cumplimiento de la sentencia del consejo de estado, sala de lo contencioso administrativo, sección primera. Radicado acción popular N° 25000234100020130245901 del 4 de agosto de 2022. consejero ponente roberto augusto serrato valdes- Ventanilla minera </t>
  </si>
  <si>
    <t>25/10/2023</t>
  </si>
  <si>
    <t>CDA 2808</t>
  </si>
  <si>
    <t xml:space="preserve">IDEAM </t>
  </si>
  <si>
    <t>derecho de petición información.</t>
  </si>
  <si>
    <t>15/11/2023</t>
  </si>
  <si>
    <t>CDA 3026</t>
  </si>
  <si>
    <t xml:space="preserve">Consejo profesional medicina veterinaria y de zootecnia de colombia </t>
  </si>
  <si>
    <t xml:space="preserve">Solicitud listado de profesionales MV, MVZ, Z vinculados a la entidad </t>
  </si>
  <si>
    <t>17/11/2023</t>
  </si>
  <si>
    <t>CDA 3060</t>
  </si>
  <si>
    <t xml:space="preserve">Ericcson Ernesto Mena </t>
  </si>
  <si>
    <t xml:space="preserve">Protección del recurso hidrico colombia </t>
  </si>
  <si>
    <t>20/11/2023</t>
  </si>
  <si>
    <t>CDA 3077</t>
  </si>
  <si>
    <t xml:space="preserve">Isabel Cristina Zuleta </t>
  </si>
  <si>
    <t xml:space="preserve">solicitud de información </t>
  </si>
  <si>
    <t>CDA 3076</t>
  </si>
  <si>
    <t xml:space="preserve">Mesa tecnica plan estrategico de macrocuenca de amazonas PEMA </t>
  </si>
  <si>
    <t>22/11/2023</t>
  </si>
  <si>
    <t>CDA 3105</t>
  </si>
  <si>
    <t>oficio minambiente NUR 24011023e2014343 del 16 de mayo de 2023 reiteración de solicitud de información asociada a los residuos de construcción y demolición RCD establecidos en la resolución 1257 de 2021</t>
  </si>
  <si>
    <t>24/11/2023</t>
  </si>
  <si>
    <t>CDA 3138</t>
  </si>
  <si>
    <t xml:space="preserve">Invitación taller regional para el diagnostico y evaluación del saneamiento y manejo de vertimientos e implementación de la tasa retributiva por vertimientos puntuales al agua </t>
  </si>
  <si>
    <t>CDA 3285</t>
  </si>
  <si>
    <t>Remisión por competencia. Radicado orfeo IDEAM N° 20239910088734</t>
  </si>
  <si>
    <t>se dio Respuesta atraves de la comunicación SNCA 089- 23 / RAD CDA # 1464 el dia 18/09/23 -enviado por correo electronico desde  SNCA</t>
  </si>
  <si>
    <t>se dio Respuesta atraves de la comunicación SNCA 080 - 23 / RAD CDA # 1309 el dia 30/08/23 -enviado por correo electronico desde  SNCA</t>
  </si>
  <si>
    <t>1393/1394</t>
  </si>
  <si>
    <t>se dio Respuesta atraves de la comunicación SNCA 084- SNCA 083 - 23 / RAD CDA # 1393 el dia 11/09/23 -enviado por correo electronico desde  SNCA</t>
  </si>
  <si>
    <t>se dio Respuesta atraves de la comunicación SNCA 102 - 23 / RAD CDA # 1605 el dia 10/10/23 -enviado por correo electronico desde  SNCA</t>
  </si>
  <si>
    <t>se dio Respuesta atraves de la comunicación SNCA 097- 23 / RAD CDA # 1478 el dia 19/09/23 -enviado por correo electronico desde  SNCA</t>
  </si>
  <si>
    <t>NA</t>
  </si>
  <si>
    <t>se dio Respuesta atraves de la comunicación SNCA 45- 23 / RAD el dia 06/07/23 -enviado por correo electronico desde  SNCA</t>
  </si>
  <si>
    <t>se dio Respuesta atraves de la comunicación SNCA 106- 23 / RAD CDA # 1664 el dia 19/10/23 -enviado por correo electronico desde  SNCA</t>
  </si>
  <si>
    <t>se dio Respuesta atraves de la comunicación SNCA 107- 23 / RAD CDA # 1663 el dia 19/10/23 -enviado por correo electronico desde  SNCA</t>
  </si>
  <si>
    <t>se dio Respuesta atraves de la comunicación SNCA 101- 23 / RAD CDA # 1596 el dia 06/10/23 -enviado por correo electronico desde  SNCA</t>
  </si>
  <si>
    <t>se dio Respuesta atraves de la comunicación SNCA 111- 23 / RAD CDA # 1736 el dia 01/11/23 -enviado por correo electronico desde  SNCA</t>
  </si>
  <si>
    <t>se dio Respuesta atraves de la comunicación SNCA 117- 23 / RAD CDA # 1809 el dia 14/11/23 -enviado por correo electronico desde  SNCA</t>
  </si>
  <si>
    <t>se dio Respuesta atraves de la comunicación SNCA 118- 23 / RAD CDA # 1810 el dia 14/11/23 -enviado por correo electronico desde  SNCA</t>
  </si>
  <si>
    <t>se dio Respuesta atraves de la comunicación SNCA 110- 23 / RAD CDA # 1709 el dia 14/11/23 -enviado por correo electronico desde  SNCA</t>
  </si>
  <si>
    <t>se dio Respuesta atraves de la comunicación SNCA 108- 23 / RAD CDA # 1682 el dia 19/10/23 -enviado por correo electronico desde  SNCA</t>
  </si>
  <si>
    <t>se dio Respuesta atraves de la comunicación SNCA 115- 23 / RAD CDA # 1879 el dia 20/11/23 -enviado por correo electronico desde  SNCA</t>
  </si>
  <si>
    <t>se dio Respuesta atraves de la comunicación SNCA 116- 23 / RAD CDA # 1812 el dia 14/11/23 -enviado por correo electronico desde  SNCA</t>
  </si>
  <si>
    <t>se dio Respuesta atraves de la comunicación SNCA 119- 23 / RAD CDA # 1811 el dia 14/11/23 -enviado por correo electronico desde  SNCA</t>
  </si>
  <si>
    <t>se dio Respuesta atraves de la comunicación SNCA 130- 23 / RAD CDA # 1921 el dia 24/11/23 -enviado por correo electronico desde  SNCA</t>
  </si>
  <si>
    <t>se dio Respuesta atraves de la comunicación SNCA 134- 23 / RAD CDA # 2000 el dia 07/12/23 -enviado por correo electronico desde  SNCA</t>
  </si>
  <si>
    <t>se dio Respuesta atraves de la comunicación SNCA 135- 23 / RAD CDA # 2039 el dia 14/12/23 -enviado por correo electronico desde  SNCA</t>
  </si>
  <si>
    <t xml:space="preserve">se atendio desde esta subdirección con la Ing Heidy Cruz a traves del link anexo a la comunicación </t>
  </si>
  <si>
    <t>se dio Respuesta atraves de la comunicación SNCA 131- 23 / RAD CDA # 1944 el dia 29/11/23 -enviado por correo electronico desde  SNCA</t>
  </si>
  <si>
    <t>asistió al evento el dia mencionado dentro de la comunicación la ing Heidy Cruz, se anexa informe de comisión.</t>
  </si>
  <si>
    <t>se dio Respuesta atraves de la comunicación SNCA 136- 23 / RAD CDA # 2042 el dia 14/12/23 -enviado por correo electronico desde  SNCA</t>
  </si>
  <si>
    <t>CAD#2476</t>
  </si>
  <si>
    <t>SILVIA ARISTIZABAL LOPEZ C.C 21896165 CELULAR 3209929384  silviaarislopez@gmail.com</t>
  </si>
  <si>
    <t>DERECHO DE PETICION  CONSTITUCIONAL DE PETICION, A FIN DE OBTENER INFORMACION, PARA DE ESTA MANERA DOCUMENTAR LOS PLANES Y ACCIONES QUE DENTRO DEL AMBITO DE SUS FUNCIONES COMO ENTIDADES DEL SECTOR PUBLICO CON JURISDICCION EN EL MUNICIPIO DE INIRDA SE VIENEN REALIZANDO, SIENDO EVIDENTE EL GRAVE PROBLEMA QUE REPRESENTA PARA LA COMUNIDAD EN GENERAL LA INFESTA DE BASURAS, AGUAS RESIDUALES Y GRISES QUE CONTAMINAN LAS FUENTES HIDRICAS DE NUESTRA POBLACION.</t>
  </si>
  <si>
    <t>JENNY SOAD ROJAS JIMENEZ DIRECTORA SECCIONAL GUAINIA- RESPONSABLE AREA:DIANA CAROLINA RIVEROS CHALA  PROFESIONAL JURIDICO DSG</t>
  </si>
  <si>
    <t>CAD#2535</t>
  </si>
  <si>
    <t>RAMON POMPILIO HERNANDEZ RODRIGUEZ C.C. 1.121.715.366 DE INIRIDA</t>
  </si>
  <si>
    <t>DERECHO DE PETICION SOLICITAR COPIA DEL CERTIFICADO DE VIABILIDAD DSG-010.2022 Y LOS ARGUMENTOS PARA EMITIR EL CERTIFICADO , SOLICITAMOS LOS DOCUMENTOS RADICADOS POR EL SEÑOR JUAN CARLOS IRAL GOMEZ PARA QUE LA CORPORACION CDA EMITA EL CERTIFICADO DE VIABILIDAD  A FAVOR DEL PROYECTO DE CONSTRUCCION EN LA COMUNIDAD DE PUERTO ESPERANZA</t>
  </si>
  <si>
    <t>CAD#2543</t>
  </si>
  <si>
    <t>CARLOS ERNESTO DIAZ OSPINA SECRETARIO DE PLANEACION Y DESARROLLO ECONOMICO MUNICIPAL</t>
  </si>
  <si>
    <t>SOLICITUD DE INFORMACION CERTIFICADO DE PRESENTACION DE LOS INFORMES DE USO EFICIENTE Y AHORRO DE AGUA PUEAA DE LOS MESES DE NOVIEMBRE DE CADA ÑO, DE LAS VIGENCIAS 2013, 2014 Y 2015.</t>
  </si>
  <si>
    <t>JENNY SOAD ROJAS JIMENEZ DIRECTORA SECCIONAL GUAINIA- RESPONSABLE AREA: ANDREA RODRIGUEZ CAMACHO PROFESIONAL ESPECIALIZADO DSG</t>
  </si>
  <si>
    <t>CAD#2549</t>
  </si>
  <si>
    <t>LUCERO LOPEZ MEDINA SECRETARIA DE SALUD Y SEGURIDAD SOCIAL DEPARTAMENTAL DEL GUAINIA</t>
  </si>
  <si>
    <t>SOLICITUD DE INFORMACION DE AVAMCE DE LAS ACTIVIDADES A SU CARGO, QUE SE HAYAN COMPTEMPLADO DENTRO DE LA MESA TECNICA DE SANIDAD PORTUARIA.</t>
  </si>
  <si>
    <t>ENNY SOAD ROJAS JIMENEZ DIRECTORA SECCIONAL GUAINIA- RESPONSABLE AREA: KEMBERLY ESCOBAR MUÑOZ PROFESIONAL DSG</t>
  </si>
  <si>
    <t>CAD#2565</t>
  </si>
  <si>
    <t xml:space="preserve">WILMER TORRES GARCIA CONTRATISTA </t>
  </si>
  <si>
    <t>SOLICITUD PAZ Y SALVO DEL CONTRATO 1025 CUYO OBJETO ES : MANTENIMIENTO Y ADECUACION DE CAMINOS ANCESTRALES DE LAS COMUNIDADES INDIGENAS DEL DEPARTAMAMENTO DELGUAINIA</t>
  </si>
  <si>
    <t>JENNY SOAD ROJAS JIMENEZ DIRECTORA SECCIONAL GUAINIA- RESPONSABLE AREA: ALEXANDER VEGA LEMUS PROFESIONAL DSG</t>
  </si>
  <si>
    <t>CAD#2579</t>
  </si>
  <si>
    <t>LUISA MARIA PEDRAZA ROA ING AMBIENTAL Y SANITARIA 3204451611</t>
  </si>
  <si>
    <t>SOLICITUD DE INFORMACION LISTA DE CHEQUEO PARA PERMISOS AMBIENTALES</t>
  </si>
  <si>
    <t>JENNY SOAD ROJAS JIMENEZ DIRECTORA SECCIONAL GUAINIA- RESPONSABLE AREA: LUISA FERNANDA LOPEZ TAFUR TECNICO DE APOYO DSG</t>
  </si>
  <si>
    <t>CAD#2599</t>
  </si>
  <si>
    <t>TENIENTE DE CORBETA FLOREZ SIERRA FABIAN LEONARDO JEFE DE UNIDAD BASICA ATENCION INIRIDA</t>
  </si>
  <si>
    <t>SOLICITUD SEGUIMIENTO RESIDUOS PELIGROSOS  FECHA 10 DE OCTUBRE DE 2023 HORA 9:00 A.M</t>
  </si>
  <si>
    <t>JENNY SOAD ROJAS JIMENEZ DIRECTORA SECCIONAL GUAINIA- RESPONSABLE AREA: JOSE LISANDRO MORA MEDINA TECNICO DE APOYO DSG</t>
  </si>
  <si>
    <t>CAD#2600</t>
  </si>
  <si>
    <t>CRISTIAN ARENGAS R/L GRUPO INARCA SAS</t>
  </si>
  <si>
    <t>SOLICITUD CALCULO VALOR TRAMITE AMBIENTAL CONCESION DE AGUAS SUNTERRANEAS</t>
  </si>
  <si>
    <t>JENNY SOAD ROJAS JIMENEZ DIRECTORA SECCIONAL GUAINIA- RESPONSABLE AREA ANDREA RODRIGUEZ CAMACHO PROFESIONAL ESPECIALIZADO DSG</t>
  </si>
  <si>
    <t>CAD#2609</t>
  </si>
  <si>
    <t>CINDY LIZETH LUNA RODRIGUEZ JEFE DE LA OFICINA DE RESPONSABILIDAD FISCAL Y JURISDICCION COACTIVA</t>
  </si>
  <si>
    <t>SOLICITUD INFORMACION PRACTICA DE PRUEBAS DENTRO DEL PRFO 09-2019</t>
  </si>
  <si>
    <t>JENNY SOAD ROJAS JIMENEZ DIRECTORA SECCIONAL GUAINIA- RESPONSABLE AREA DARLEY LOZANO DIAZ SECRETARIA DSG</t>
  </si>
  <si>
    <t>CAD#2611</t>
  </si>
  <si>
    <t>SELENE BARBUDO DOMINGUEZ C.C. 52113877 3118308496</t>
  </si>
  <si>
    <t>SOLICITUD TALA DE ARBOL POR RIESGO BARRIO LA PRIMAVERA</t>
  </si>
  <si>
    <t>JENNY SOAD ROJAS JIMENEZ DIRECTORA SECCIONAL GUAINIA- RESPONSABLE AREA ALEXANDER VEGA LEMUS PROFESIONAL DSG</t>
  </si>
  <si>
    <t>CAD#2623</t>
  </si>
  <si>
    <t>SOLICITUD DE INFORMACION COPIA DE ANEXOS DE COMUNICACIÓN SPDE-422-2016 DEL 29 DE JUNIO DE 2016, RADICADO EL 5 DE JULIO DE 2016 CON SOPORTES DE RECIBIDO #853</t>
  </si>
  <si>
    <t>CAD#2637</t>
  </si>
  <si>
    <t>LIZETH CAROLINA GUERRERO CHAPARRO SECRETARIA DE GOBIERNO Y ADMINISTRACION DEPARTAMENTAL</t>
  </si>
  <si>
    <t>SOLICITUD-INFORMES Y EVIDENCIAS RELACIONADAS AL DESARROLLO DE LAS ACTIVIDADES ESTABLECIDADAS PARA LA GARANTIA PROGRESIVA DEL DERECHO HUMANO A LA ALIMENTACION ADECUADA EN EL DEPARTAMENTO.</t>
  </si>
  <si>
    <t>JENNY SOAD ROJAS JIMENEZ DIRECTORA SECCIONAL GUAINIA- RESPONSABLE AREA: LUISA FERNANDA LOPEZ RAFUR TECNICO DE APOYO DSG</t>
  </si>
  <si>
    <t>CAD#2645</t>
  </si>
  <si>
    <t xml:space="preserve">SOLICITUD DE CONCEPTO AMBIENTAL EN AREAS DE EXTRACCION MINERAS </t>
  </si>
  <si>
    <t>JENNY SOAD ROJAS JIMENEZ DIRECTORA SECCIONAL GUAINIA- RESPONSABLE AREA: ING ANGELA PULIDO MURILLO PROFESIONAL DSG</t>
  </si>
  <si>
    <t>CDA#2665</t>
  </si>
  <si>
    <t xml:space="preserve">INGRID LEAL HERNANDEZ R/L UT.VIAL LA ESMERALDA </t>
  </si>
  <si>
    <t>SOLICITUD DE DOCUMENTACION LISTA DE CHEQUEO PARA PAZ Y SALVO DEL CONTRATO 956 DE 2022</t>
  </si>
  <si>
    <t>JENNY SOAD ROJAS JIMENEZ DIRECTORA SECCIONAL GUAINIA- RESPONSABLE AREA: ING ANDREA RODRIGUEZ CAMACHO PROFESIONAL ESPECIALIZADO DSG</t>
  </si>
  <si>
    <t>CDA#2710</t>
  </si>
  <si>
    <t>CERGIO GAITAN MEDINA ALCALDE MUNICIPAL DE BARRANCOMINAS</t>
  </si>
  <si>
    <t>SOLICITUD DE MADERA POR PARTE DE LA ARMADA</t>
  </si>
  <si>
    <t>JENNY SOAD ROJAS JIMENEZ DIRECTORA SECCIONAL GUAINIA- RESPONSABLE AREA: ING ALEXANDER VEGA LEMUS PROFESIONAL  DSG</t>
  </si>
  <si>
    <t>CDA#2729</t>
  </si>
  <si>
    <t>ING. NIXON HELI JACOME MANOSALVA C.C. 3.275.720 DE RESTREPO (META) ANEXO: O FOLIOS</t>
  </si>
  <si>
    <t>SOLICITAR COPIA DE LA RESOLUCION DSG-115 DEL 1 DE AGOSTO 2014.</t>
  </si>
  <si>
    <t>JENNY SOAD ROJAS JIMENEZ DIRECTORA SECCIONAL GUAINIA- RESPONSABLE AREA: DRA. DIANA RIVEROS CHARA PROFESIONAL JURIDICO DSG</t>
  </si>
  <si>
    <t>CAD#2741</t>
  </si>
  <si>
    <t xml:space="preserve">SOLICITUD DE CONCEPTO AMBIENTAL EN AREAS  MINERAS </t>
  </si>
  <si>
    <t>CAD#2747</t>
  </si>
  <si>
    <t>DANNY ALONSO ALVAREZ DURAN SECRETARIO DE PLANEACION E INFRAESTRUCTURA DEPARTAMENTAL</t>
  </si>
  <si>
    <t>SOLICITUD LIMPIEZA DE MATERIAL VEGETAL, AERÓDROMO "SAN FELIPE"</t>
  </si>
  <si>
    <t>JENNY SOAD ROJAS JIMENEZ DIRECTORA SECCIONAL GUAINIA- RESPONSABLE AREA: ALEXANDER VEGA LEMUS PPROFESIONAL  DSG</t>
  </si>
  <si>
    <t>CAD#2752</t>
  </si>
  <si>
    <t>LUIS ANGEL LOPEZ ARDILA TENIENTE CORONEL DE I.M. COMANDO DEL BATALLON FLUVIAL DE INFANTERIA DE MARINA No.50</t>
  </si>
  <si>
    <t>REMISION DERECHO DE PETICION POR COMPETENCIA FUNCIONAL, INTERVENCION POR PRESUNTA EXISTENCIA DE ACTIVIDADES QUE AFECTAN EL MEDIO AMBIENTE EN EL MUNICIPIO DE BARRANCOMINAS</t>
  </si>
  <si>
    <t>CAD#2754</t>
  </si>
  <si>
    <t>ALBA JINETH SIERRA LOPEZ 40.444.528 DE VILLAVICENCIO</t>
  </si>
  <si>
    <t>SOLICITUD AMPLIACION PERMISO RESOLUCION DSG-067 DEL 8 DE MAYO DE 2023</t>
  </si>
  <si>
    <t>JENNY SOAD ROJAS JIMENEZ DIRECTORA SECCIONAL GUAINIA- RESPONSABLE AREA: BRAYAN ALBEIRO MARTINEZ ROMERO TECNICO DE APOYO DSG</t>
  </si>
  <si>
    <t>CAD#2770</t>
  </si>
  <si>
    <t>DILMER AUGUSTO RINCON MOJICA 19.002.026</t>
  </si>
  <si>
    <t>SOLICITUD TALA DE ARBOL EN VIA PUBLICA POR DAÑOS EN SISTEMA DE ALCANTARILLADO Y POSIBLE CAIDA DEL MISMO</t>
  </si>
  <si>
    <t>CAD#2781</t>
  </si>
  <si>
    <t xml:space="preserve">SOLICITUD PAZ Y SALVO DEL CONTRATO 1115 DEL 7 DE DICIEMBRE DEL 2022 CUYO OBJETO ES : CONSTRUCCION Y ADECUACION DE MALOCA CULTURAL Y SALON AGAPITO SANDOVAL </t>
  </si>
  <si>
    <t xml:space="preserve">JENNY SOAD ROJAS JIMENEZ DIRECTORA SECCIONAL GUAINIA- RESPONSABLE AREA: ALEXANDER VEGA LEMUS </t>
  </si>
  <si>
    <t>CAD#2791</t>
  </si>
  <si>
    <t>SOLICITUD DE AMPLIACION DE LA SUSPENSION (EOT) DECLARADA EL 25 DE SEPTIEMBRE DE 2023</t>
  </si>
  <si>
    <t>JENNY SOAD ROJAS JIMENEZ DIRECTORA SECCIONAL GUAINIA- RESPONSABLE AREA: ANGELA MARIA PULIDO MURILLO PROFESIONAL DSG</t>
  </si>
  <si>
    <t>CAD#2828</t>
  </si>
  <si>
    <t>Mg. ALEX TOVAR HERRERA RECTOR C.C.19.015.494 insttitutocgr@yahoo.com   ath.240159@hotmail.com  3108715385</t>
  </si>
  <si>
    <t xml:space="preserve">SOLICITUD CAMPAÑA DE RECOLECCION DE PERROS CALLEJEROS </t>
  </si>
  <si>
    <t>JENNY SOAD ROJAS JIMENEZ DIRECTORA SECCIONAL GUAINIA- RESPONSABLE AREA: DARLEY LOZANO DIAZ  SECRETARIA DSG</t>
  </si>
  <si>
    <t>CAD#2860</t>
  </si>
  <si>
    <t>SOLICITUD DE INFORMACION COPIA DE LA COMUNICACIÓN DSG-248-2016 DEL 1 DE JUNIO DE 2016, CON RADICADO ALCALDIA 1659-2016</t>
  </si>
  <si>
    <t>CAD#2883</t>
  </si>
  <si>
    <t>MARIA CLAUDIA DE ARCOS LEON COORDINADORA DE SEGUIMIENTO Y CONTROL ZONA CENTRO</t>
  </si>
  <si>
    <t>SOLICITUD DE INFORMACION TRASLADO INFORME DE INSPECCION TECNICA DEL RECIBIDO DE AREA No. 000010 de 2023</t>
  </si>
  <si>
    <t>JENNY SOAD ROJAS JIMENEZ DIRECTORA SECCIONAL GUAINIA- RESPONSABLE AREA: KIMBERLY ESCOBAR MUÑOZ PROFESIONAL DSG</t>
  </si>
  <si>
    <t>CAD#2945</t>
  </si>
  <si>
    <t>INTENDENTE RONAL OLAYA MANIOS JEFE SECCIONAL DE CARABINEROS POLICIA GUAINIA</t>
  </si>
  <si>
    <t>SOLICITUD CAPACITACION SOBRE INDENTIFICACION DE MINERALES "ORO,NIOBIO,TANTALIO,VANADIO, O CIRCONIO</t>
  </si>
  <si>
    <t>CAD#2946</t>
  </si>
  <si>
    <t xml:space="preserve">Doctor
JAIRO ORLANDO ROJAS BUITRAGO
Subdirector (E) del Centro ambiental y 
Ecoturístico del Nororiente Amazónico con Funciones 
de Director SENA Regional Guainia.
Transversal 6 No.29ª-55
</t>
  </si>
  <si>
    <t>SOLICITUD ACTUALIZACION DE PERMISO AMBIENTAL DE VERTIMIENTOS</t>
  </si>
  <si>
    <t>CAD#2965</t>
  </si>
  <si>
    <t xml:space="preserve">EDER ZABALETA ROJAS
R/L ICPT Construcciones
Correo: icptconstruccionsas@gmail.com 
Calle 78 No 77 B 07 Barrio la Granja
Bogotá 
</t>
  </si>
  <si>
    <t>SOLICITUD DE ARTE SEGÚN ARTICULO TERCERO DE LA RESOLUCION DSG-150 DEL 11 DE SEPTIEMBRE 2023-PERMISO OCUPACION DE CAUCE</t>
  </si>
  <si>
    <t xml:space="preserve">JENNY SOAD ROJAS JIMENEZ DIRECTORA SECCIONAL GUAINIA- RESPONSABLE AREA: KIMBERLY ESCOBAR MUÑOZ PROFESIONAL DSG </t>
  </si>
  <si>
    <t>CAD#3016</t>
  </si>
  <si>
    <t xml:space="preserve">YIMER ALVEIRO LESMES GIL </t>
  </si>
  <si>
    <t>DERECHO DE PETICION, SOLICITUD ACTIVIDAD MINERA TRADICIONAL EN EL MUNICIPIO DE BARRANCOMINAS</t>
  </si>
  <si>
    <t>ENNY SOAD ROJAS JIMENEZ DIRECTORA SECCIONAL GUAINIA- RESPONSABLE AREA: ANDREA RODRGIEUZ CAMACHO PROFESIONAL ESPECIALIZADO DSG</t>
  </si>
  <si>
    <t>DSG-1032 CAD#1683</t>
  </si>
  <si>
    <t>RESPUESTA  CONTESTADO EN QUINCE (15) DIAS, ENVIADO RESPUESTA POR CORREO ELECTRONICO  ANEXO:0 FOLIOS, ACUERDO A LA LEY 1755 DE 2015</t>
  </si>
  <si>
    <t>DSG-972 CAD#1579</t>
  </si>
  <si>
    <t>RESPUESTA  CONTESTADO EN DOS (2) DIAS, ENVIADO RESPUESTA POR CORREO ELECTRONICO  ANEXO:0 FOLIOS, ACUERDO A LA LEY 1755 DE 2015</t>
  </si>
  <si>
    <t>DSG-995 CAD#1639</t>
  </si>
  <si>
    <t>RESPUESTA  CONTESTADO EN NUEVE (9) DIAS, ENVIADO RESPUESTA POR MENSAJERIA  ANEXO:0 FOLIOS, ACUERDO A LA LEY 1755 DE 2015</t>
  </si>
  <si>
    <t>DSG-982 CAD#1611</t>
  </si>
  <si>
    <t>RESPUESTA  CONTESTADO EN CINCO (5) DIAS, ENVIADO RESPUESTA POR CORREO ELECTRONICO  ANEXO: 0 FOLIOS, ACUERDO A LA LEY 1755 DE 2015</t>
  </si>
  <si>
    <t>DSG-1037 CAD#1691</t>
  </si>
  <si>
    <t>RESPUESTA  CONTESTADO EN ONCE (11) DIAS, ENVIADO RESPUESTA POR MENSAJERIA   ANEXO: 1 FOLIOS, ACUERDO A LA LEY 1755 DE 2015</t>
  </si>
  <si>
    <t>DSG- CAD#</t>
  </si>
  <si>
    <t>RESPUESTA  CONTESTADO EN DOS (2) DIAS, ENVIADO RESPUESTA POR CORREO ELECTRONICO  ANEXO: 4 FOLIOS, ACUERDO A LA LEY 1755 DE 2015</t>
  </si>
  <si>
    <t>AUTORIZACION NO.020 DEL 10 DE OCTUBRE DE 2023</t>
  </si>
  <si>
    <t xml:space="preserve">VISITA REALIZADO EN UN CONTENEDOR  (1) , AUTORIZACION No.020 DEL10 DE OCTUBRE DE 2023, LOS RESIDUOS HOSPITALARIOS, SERAN ENVIADOS EN UN (1) CONTENEDOR HERMETICOS, SELLADO  PARA EL TRANSPORTE DE RESIDUOS  PELIGROSOSO DE CLASE INFECCIOSOS O DE RIESGO BIOLOGICO RESPEL-00004-13   ANEXO: TOTAL PESO BRUTO: 41.7 KG TOTAL PESO NETO: 50.7 KG </t>
  </si>
  <si>
    <t>DSG-994 CAD#1626</t>
  </si>
  <si>
    <t>DSG-993 CAD#1623</t>
  </si>
  <si>
    <t>RESPUESTA  CONTESTADO EN TRES (3) DIAS, ENVIADO RESPUESTA POR MENSAJERIA  ANEXO: 0 FOLIOS, ACUERDO A LA LEY 1755 DE 2015</t>
  </si>
  <si>
    <t>DSG-1027 CAD#1680</t>
  </si>
  <si>
    <t>RESPUESTA  CONTESTADO EN SIETE (7) DIAS, ENVIADO RESPUESTA POR MENSAJERIA  ANEXO: 0 FOLIOS, ACUERDO A LA LEY 1755 DE 2015</t>
  </si>
  <si>
    <t>DSG-1039 CAD#1709</t>
  </si>
  <si>
    <t>RESPUESTA  CONTESTADO EN DIEZ (10) DIAS, ENVIADO RESPUESTA POR MENSAJERIA  ANEXO: 0 FOLIOS, ACUERDO A LA LEY 1755 DE 2015</t>
  </si>
  <si>
    <t>DSG-1041 CAD#1692</t>
  </si>
  <si>
    <t>RESPUESTA  CONTESTADO EN SIETE (7) DIAS, ENVIADO RESPUESTA POR MENSAJERIA Y CORREO ELECTRONICO  ANEXO: 2 FOLIOS, ACUERDO A LA LEY 1755 DE 2015</t>
  </si>
  <si>
    <t>DSG-1059 CAD#1725</t>
  </si>
  <si>
    <t>RESPUESTA  CONTESTADO EN DIEZ (10) DIAS, ENVIADO RESPUESTA POR  CORREO ELECTRONICO  ANEXO: 0 FOLIOS, ACUERDO A LA LEY 1755 DE 2015</t>
  </si>
  <si>
    <t>DSG-1045 CAD#1699</t>
  </si>
  <si>
    <t>RESPUESTA  CONTESTADO EN SEIS(6) DIAS, ENVIADO RESPUESTA POR  CORREO ELECTRONICO  ANEXO: 0 FOLIOS, ACUERDO A LA LEY 1755 DE 2015</t>
  </si>
  <si>
    <t>DSG-1031 CAD#1681</t>
  </si>
  <si>
    <t>RESPUESTA  CONTESTADO EN UN (1) DIA, ENVIADO RESPUESTA POR  CORREO ELECTRONICO  ANEXO: 0 FOLIOS, ACUERDO A LA LEY 1755 DE 2015</t>
  </si>
  <si>
    <t>DSG-1058 CAD#1723</t>
  </si>
  <si>
    <t>RESPUESTA  CONTESTADO EN CUATRO (4) DIAS, ENVIADO RESPUESTA POR  CORREO ELECTRONICO  ANEXO: 1 FOLIO, ACUERDO A LA LEY 1755 DE 2015</t>
  </si>
  <si>
    <t>DSG-1103 CAD#1791</t>
  </si>
  <si>
    <t>RESPUESTA  CONTESTADO EN TRECE (13) DIAS, ENVIADO RESPUESTA POR  CORREO ELECTRONICO  ANEXO: 0 FOLIO S, ACUERDO A LA LEY 1755 DE 2015</t>
  </si>
  <si>
    <t>DSG-1046 CAD-1703</t>
  </si>
  <si>
    <t>RESPUESTA  CONTESTADO EN UN (1) DIA, ENVIADO RESPUESTA POR  CORREO ELECTRONICO  ANEXO: 0 FOLIO S, ACUERDO A LA LEY 1755 DE 2015</t>
  </si>
  <si>
    <t>DSG-1057 CAD#1722</t>
  </si>
  <si>
    <t>RESPUESTA  CONTESTADO EN TRES (3) DIAS, ENVIADO RESPUESTA POR  CORREO ELECTRONICO  ANEXO: 0 FOLIO S, ACUERDO A LA LEY 1755 DE 2015</t>
  </si>
  <si>
    <t>DSG-1138 CAD#1856</t>
  </si>
  <si>
    <t>RESPUESTA  CONTESTADO EN DIECISIETE (17) DIAS, ENVIADO RESPUESTA POR  MENSAJERIA   ANEXO: 0 FOLIO S, ACUERDO A LA LEY 1755 DE 2015</t>
  </si>
  <si>
    <t>DSG-1061 CA#1739</t>
  </si>
  <si>
    <t>RESPUESTA  CONTESTADO EN SIETE (7) DIAS, ENVIADO RESPUESTA POR  MENSAJERIA   ANEXO: 1 FOLIOS, ACUERDO A LA LEY 1755 DE 2015</t>
  </si>
  <si>
    <t>DSG-1208 CAD#1959</t>
  </si>
  <si>
    <t>RESPUESTA  CONTESTADO EN VEINTICINCO (25) DIAS, ENVIADO RESPUESTA POR  MENSAJERIA   ANEXO: 1 FOLIOS, ACUERDO A LA LEY 1755 DE 2015</t>
  </si>
  <si>
    <t>DSG-1049 CAD#1714</t>
  </si>
  <si>
    <t>RESPUESTA  CONTESTADO EN UN (1) DIA, ENVIADO RESPUESTA POR  MENSAJERIA   ANEXO: 0 FOLIOS, ACUERDO A LA LEY 1755 DE 2015</t>
  </si>
  <si>
    <t>DSG-1093 CA#1782</t>
  </si>
  <si>
    <t>RESPUESTA  CONTESTADO EN NUEVE (9) DIAS, ENVIADO RESPUESTA POR  MENSAJERIA   ANEXO: 1 FOLIOS, ACUERDO A LA LEY 1755 DE 2015</t>
  </si>
  <si>
    <t>DSG-1101 CAD#1787</t>
  </si>
  <si>
    <t>RESPUESTA  CONTESTADO EN CINCO (5) DIAS, ENVIADO RESPUESTA POR  MENSAJERIA   ANEXO:45  FOLIOS, ACUERDO A LA LEY 1755 DE 2015</t>
  </si>
  <si>
    <t>DSG-1186 CAD#1918</t>
  </si>
  <si>
    <t>RESPUESTA  CONTESTADO EN CATORCE (14) DIAS, ENVIADO RESPUESTA POR  CORREO ELECTRONICO   ANEXO:05  FOLIOS, ACUERDO A LA LEY 1755 DE 2015</t>
  </si>
  <si>
    <t>DSG-1133 CAD#1843</t>
  </si>
  <si>
    <t>RESPUESTA  CONTESTADO EN CUATRO (4) DIAS, ENVIADO RESPUESTA POR  CORREO ELECTRONICO   ANEXO:0  FOLIOS, ACUERDO A LA LEY 1755 DE 2015</t>
  </si>
  <si>
    <t>DSG-1151 CAD#1876</t>
  </si>
  <si>
    <t>RESPUESTA  CONTESTADO EN SIETE (7) DIAS, ENVIADO RESPUESTA POR  CORREO MENSAJERIA   ANEXO:0  FOLIOS, ACUERDO A LA LEY 1755 DE 2015</t>
  </si>
  <si>
    <t>DSG-1174 CAD#1907</t>
  </si>
  <si>
    <t>RESPUESTA  CONTESTADO EN OCHO (8) DIAS, ENVIADO RESPUESTA POR  CORREO MENSAJERIA   ANEXO :01  FOLIOS, ACUERDO A LA LEY 1755 DE 2015</t>
  </si>
  <si>
    <t>DSG-1185 CAD#1917</t>
  </si>
  <si>
    <t>RESPUESTA  CONTESTADO EN SEIS (6) DIAS, ENVIADO RESPUESTA POR  CORREO MENSAJERIA   ANEXO :0  FOLIOS, ACUERDO A LA LEY 1755 DE 2015</t>
  </si>
  <si>
    <t>CIUDADANO QUEJOSO</t>
  </si>
  <si>
    <t xml:space="preserve">ONTINUA EL DESASTRE DE LA LINDOSA SUNTUOSAS CONSTRUCCIONES HACIA PUERTO ARTURO Y A CERRO AZUL , EXTRACCIÓN Y ACOPIO DE MATERIALES DE CONSTRUCCIÓN,  INTRODUCCIÓN DE BÚFALOS VIA A LAS BRISAS, PERCELACION ETC </t>
  </si>
  <si>
    <t>DSG</t>
  </si>
  <si>
    <t>SE RESPONDIO AL CORREIO PAGINA WEB  PQRDS</t>
  </si>
  <si>
    <t xml:space="preserve">____Elaboro /Secretaria  CAD     </t>
  </si>
  <si>
    <t>DG-379-2023</t>
  </si>
  <si>
    <t>DG-383-2023
CDA-1648</t>
  </si>
  <si>
    <t>correo</t>
  </si>
  <si>
    <t>DG-396-2023
CDA-1747</t>
  </si>
  <si>
    <t>CORREO</t>
  </si>
  <si>
    <t>DG-384
CDA-1707</t>
  </si>
  <si>
    <t>DG-393-2023
CDA-1735</t>
  </si>
  <si>
    <t>DG-403-2023
CDA-1789</t>
  </si>
  <si>
    <t>N/A</t>
  </si>
  <si>
    <t>DG-2023
CDA1802</t>
  </si>
  <si>
    <t>OACI-255</t>
  </si>
  <si>
    <t>CDA-1839
-DSG-1119</t>
  </si>
  <si>
    <t>CDA-2082
-DG-434</t>
  </si>
  <si>
    <t>CDA-1965
-DG-423</t>
  </si>
  <si>
    <t>DENUNCIA</t>
  </si>
  <si>
    <t>QUEJA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</si>
</sst>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quot;/&quot;mm&quot;/&quot;yyyy"/>
  </numFmts>
  <fonts count="19">
    <font>
      <sz val="11"/>
      <color theme="1"/>
      <name val="Calibri"/>
      <family val="2"/>
      <scheme val="minor"/>
    </font>
    <font>
      <sz val="9"/>
      <color indexed="81"/>
      <name val="Tahoma"/>
      <family val="2"/>
    </font>
    <font>
      <b/>
      <sz val="9"/>
      <color indexed="81"/>
      <name val="Tahoma"/>
      <family val="2"/>
    </font>
    <font>
      <sz val="7"/>
      <name val="Arial"/>
      <family val="2"/>
    </font>
    <font>
      <u/>
      <sz val="11"/>
      <color theme="10"/>
      <name val="Calibri"/>
      <family val="2"/>
      <scheme val="minor"/>
    </font>
    <font>
      <b/>
      <sz val="11"/>
      <color theme="1"/>
      <name val="Calibri"/>
      <family val="2"/>
      <scheme val="minor"/>
    </font>
    <font>
      <sz val="7"/>
      <color theme="1"/>
      <name val="Arial"/>
      <family val="2"/>
    </font>
    <font>
      <sz val="7"/>
      <color theme="1"/>
      <name val="Calibri"/>
      <family val="2"/>
      <scheme val="minor"/>
    </font>
    <font>
      <sz val="7"/>
      <color rgb="FF000000"/>
      <name val="Arial"/>
      <family val="2"/>
    </font>
    <font>
      <sz val="7"/>
      <color theme="1"/>
      <name val="Calibri"/>
      <family val="2"/>
    </font>
    <font>
      <sz val="7"/>
      <color rgb="FF000000"/>
      <name val="Roboto"/>
    </font>
    <font>
      <sz val="7"/>
      <color rgb="FF1F1F1F"/>
      <name val="Arial"/>
      <family val="2"/>
    </font>
    <font>
      <sz val="7"/>
      <color rgb="FFFF0000"/>
      <name val="Arial"/>
      <family val="2"/>
    </font>
    <font>
      <sz val="8"/>
      <color theme="1"/>
      <name val="Arial"/>
      <family val="2"/>
    </font>
    <font>
      <u/>
      <sz val="7"/>
      <color theme="10"/>
      <name val="Arial"/>
      <family val="2"/>
    </font>
    <font>
      <b/>
      <sz val="7"/>
      <color theme="1"/>
      <name val="Calibri"/>
      <family val="2"/>
      <scheme val="minor"/>
    </font>
    <font>
      <sz val="7"/>
      <color rgb="FFFF0000"/>
      <name val="Calibri"/>
      <family val="2"/>
      <scheme val="minor"/>
    </font>
    <font>
      <sz val="8"/>
      <color theme="1"/>
      <name val="Calibri"/>
      <family val="2"/>
      <scheme val="minor"/>
    </font>
    <font>
      <sz val="11"/>
      <color theme="1"/>
      <name val="Calibri"/>
      <charset val="134"/>
      <scheme val="minor"/>
    </font>
  </fonts>
  <fills count="12">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theme="0"/>
      </patternFill>
    </fill>
    <fill>
      <patternFill patternType="solid">
        <fgColor rgb="FFFFFFFF"/>
        <bgColor rgb="FFFFFFFF"/>
      </patternFill>
    </fill>
    <fill>
      <patternFill patternType="solid">
        <fgColor theme="0"/>
        <bgColor indexed="64"/>
      </patternFill>
    </fill>
    <fill>
      <patternFill patternType="solid">
        <fgColor theme="0"/>
        <bgColor rgb="FFFFFFFF"/>
      </patternFill>
    </fill>
    <fill>
      <patternFill patternType="solid">
        <fgColor rgb="FFF9FBFD"/>
        <bgColor rgb="FFF9FBFD"/>
      </patternFill>
    </fill>
    <fill>
      <patternFill patternType="solid">
        <fgColor rgb="FFFFFF00"/>
        <bgColor rgb="FFFFFFFF"/>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s>
  <cellStyleXfs count="3">
    <xf numFmtId="0" fontId="0" fillId="0" borderId="0"/>
    <xf numFmtId="0" fontId="4" fillId="0" borderId="0" applyNumberFormat="0" applyFill="0" applyBorder="0" applyAlignment="0" applyProtection="0"/>
    <xf numFmtId="0" fontId="18" fillId="0" borderId="0"/>
  </cellStyleXfs>
  <cellXfs count="261">
    <xf numFmtId="0" fontId="0" fillId="0" borderId="0" xfId="0"/>
    <xf numFmtId="0" fontId="5" fillId="0" borderId="0" xfId="0" applyFont="1"/>
    <xf numFmtId="0" fontId="0" fillId="0" borderId="0" xfId="0" applyBorder="1" applyAlignment="1">
      <alignment horizontal="center"/>
    </xf>
    <xf numFmtId="0" fontId="0" fillId="0" borderId="0" xfId="0" applyAlignment="1">
      <alignment horizontal="left"/>
    </xf>
    <xf numFmtId="0" fontId="0" fillId="0" borderId="0" xfId="0" applyAlignment="1">
      <alignment horizontal="right"/>
    </xf>
    <xf numFmtId="14" fontId="0" fillId="0" borderId="0" xfId="0" applyNumberFormat="1" applyBorder="1" applyAlignment="1">
      <alignment horizontal="center"/>
    </xf>
    <xf numFmtId="14" fontId="0" fillId="0" borderId="1" xfId="0" applyNumberFormat="1" applyBorder="1" applyAlignment="1">
      <alignment horizontal="center"/>
    </xf>
    <xf numFmtId="0" fontId="0" fillId="0" borderId="2" xfId="0" applyBorder="1" applyAlignment="1">
      <alignment horizontal="center"/>
    </xf>
    <xf numFmtId="14" fontId="0" fillId="0" borderId="0" xfId="0" applyNumberFormat="1"/>
    <xf numFmtId="0" fontId="5" fillId="2" borderId="1" xfId="0" applyFont="1" applyFill="1" applyBorder="1"/>
    <xf numFmtId="0" fontId="5" fillId="3" borderId="1" xfId="0" applyFont="1" applyFill="1" applyBorder="1"/>
    <xf numFmtId="0" fontId="5" fillId="4" borderId="1" xfId="0" applyFont="1" applyFill="1" applyBorder="1"/>
    <xf numFmtId="0" fontId="5" fillId="5" borderId="3" xfId="0" applyFont="1" applyFill="1" applyBorder="1" applyAlignment="1">
      <alignment horizontal="center" vertical="center"/>
    </xf>
    <xf numFmtId="0" fontId="5" fillId="5" borderId="1" xfId="0" applyFont="1" applyFill="1" applyBorder="1" applyAlignment="1">
      <alignment horizontal="center"/>
    </xf>
    <xf numFmtId="0" fontId="5" fillId="5" borderId="4" xfId="0" applyFont="1" applyFill="1" applyBorder="1" applyAlignment="1">
      <alignment horizontal="center" vertical="center"/>
    </xf>
    <xf numFmtId="0" fontId="5" fillId="5" borderId="1" xfId="0" applyFont="1" applyFill="1" applyBorder="1" applyAlignment="1">
      <alignment horizontal="center" vertical="center"/>
    </xf>
    <xf numFmtId="0" fontId="6" fillId="6" borderId="18" xfId="0" applyFont="1" applyFill="1" applyBorder="1" applyAlignment="1">
      <alignment horizontal="left" vertical="center" wrapText="1"/>
    </xf>
    <xf numFmtId="0" fontId="6" fillId="7" borderId="19" xfId="0" applyFont="1" applyFill="1" applyBorder="1" applyAlignment="1">
      <alignment horizontal="center" vertical="center"/>
    </xf>
    <xf numFmtId="0" fontId="7" fillId="0" borderId="1" xfId="0" applyFont="1" applyFill="1" applyBorder="1" applyAlignment="1">
      <alignment horizontal="center" vertical="center"/>
    </xf>
    <xf numFmtId="164" fontId="7"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0" borderId="1" xfId="0" applyFont="1" applyBorder="1" applyAlignment="1">
      <alignment horizontal="left" vertical="center" wrapText="1"/>
    </xf>
    <xf numFmtId="0" fontId="7" fillId="8"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0" fontId="7" fillId="8" borderId="1" xfId="0" applyFont="1" applyFill="1" applyBorder="1" applyAlignment="1">
      <alignment horizontal="center" vertical="center" wrapText="1"/>
    </xf>
    <xf numFmtId="0" fontId="7" fillId="8" borderId="5" xfId="0" applyFont="1" applyFill="1" applyBorder="1" applyAlignment="1">
      <alignment vertical="center" wrapText="1"/>
    </xf>
    <xf numFmtId="0" fontId="7" fillId="8" borderId="5" xfId="0" applyFont="1" applyFill="1" applyBorder="1" applyAlignment="1">
      <alignment horizontal="center" vertical="center" wrapText="1"/>
    </xf>
    <xf numFmtId="0" fontId="7" fillId="8" borderId="5" xfId="0" applyFont="1" applyFill="1" applyBorder="1" applyAlignment="1">
      <alignment horizontal="center" vertical="center"/>
    </xf>
    <xf numFmtId="14" fontId="7" fillId="0" borderId="1" xfId="0" applyNumberFormat="1" applyFont="1" applyBorder="1" applyAlignment="1">
      <alignment horizontal="left"/>
    </xf>
    <xf numFmtId="0" fontId="7" fillId="0" borderId="1" xfId="0" applyFont="1" applyBorder="1" applyAlignment="1">
      <alignment horizontal="left"/>
    </xf>
    <xf numFmtId="0" fontId="7" fillId="0" borderId="1" xfId="0" applyFont="1" applyBorder="1" applyAlignment="1">
      <alignment wrapText="1"/>
    </xf>
    <xf numFmtId="0" fontId="7" fillId="8" borderId="3" xfId="0" applyFont="1" applyFill="1" applyBorder="1" applyAlignment="1">
      <alignment horizontal="left" vertical="center" wrapText="1"/>
    </xf>
    <xf numFmtId="0" fontId="7" fillId="0" borderId="1" xfId="0" applyFont="1" applyBorder="1"/>
    <xf numFmtId="165" fontId="8" fillId="7" borderId="18" xfId="0" applyNumberFormat="1" applyFont="1" applyFill="1" applyBorder="1" applyAlignment="1">
      <alignment horizontal="center" vertical="center"/>
    </xf>
    <xf numFmtId="0" fontId="6" fillId="6" borderId="18" xfId="0" applyFont="1" applyFill="1" applyBorder="1" applyAlignment="1">
      <alignment horizontal="center" vertical="center"/>
    </xf>
    <xf numFmtId="0" fontId="6" fillId="6" borderId="18" xfId="0" applyFont="1" applyFill="1" applyBorder="1" applyAlignment="1">
      <alignment horizontal="center" vertical="center" wrapText="1"/>
    </xf>
    <xf numFmtId="0" fontId="9" fillId="7" borderId="19" xfId="0" applyFont="1" applyFill="1" applyBorder="1" applyAlignment="1">
      <alignment horizontal="center" vertical="center"/>
    </xf>
    <xf numFmtId="165" fontId="6" fillId="6" borderId="18" xfId="0" applyNumberFormat="1" applyFont="1" applyFill="1" applyBorder="1" applyAlignment="1">
      <alignment horizontal="center" vertical="center"/>
    </xf>
    <xf numFmtId="165" fontId="7" fillId="0" borderId="0" xfId="0" applyNumberFormat="1" applyFont="1" applyAlignment="1">
      <alignment horizontal="center" vertical="center"/>
    </xf>
    <xf numFmtId="165" fontId="6" fillId="7" borderId="18" xfId="0" applyNumberFormat="1" applyFont="1" applyFill="1" applyBorder="1" applyAlignment="1">
      <alignment horizontal="center" vertical="center"/>
    </xf>
    <xf numFmtId="0" fontId="6" fillId="7" borderId="18" xfId="0" applyFont="1" applyFill="1" applyBorder="1" applyAlignment="1">
      <alignment horizontal="center" vertical="center"/>
    </xf>
    <xf numFmtId="0" fontId="6" fillId="7" borderId="18" xfId="0" applyFont="1" applyFill="1" applyBorder="1" applyAlignment="1">
      <alignment horizontal="center" vertical="center" wrapText="1"/>
    </xf>
    <xf numFmtId="0" fontId="6" fillId="7" borderId="18" xfId="0" applyFont="1" applyFill="1" applyBorder="1" applyAlignment="1">
      <alignment horizontal="left" vertical="center" wrapText="1"/>
    </xf>
    <xf numFmtId="0" fontId="6" fillId="7" borderId="18" xfId="0" applyFont="1" applyFill="1" applyBorder="1" applyAlignment="1">
      <alignment horizontal="left" vertical="center"/>
    </xf>
    <xf numFmtId="165" fontId="6" fillId="0" borderId="18" xfId="0" applyNumberFormat="1" applyFont="1" applyFill="1" applyBorder="1" applyAlignment="1">
      <alignment horizontal="center" vertical="center"/>
    </xf>
    <xf numFmtId="0" fontId="6" fillId="0" borderId="18" xfId="0" applyFont="1" applyFill="1" applyBorder="1" applyAlignment="1">
      <alignment horizontal="center" vertical="center"/>
    </xf>
    <xf numFmtId="0" fontId="6" fillId="0" borderId="18" xfId="0" applyFont="1" applyFill="1" applyBorder="1" applyAlignment="1">
      <alignment horizontal="center" vertical="center" wrapText="1"/>
    </xf>
    <xf numFmtId="0" fontId="9" fillId="0" borderId="19" xfId="0" applyFont="1" applyFill="1" applyBorder="1" applyAlignment="1">
      <alignment horizontal="center" vertical="center"/>
    </xf>
    <xf numFmtId="0" fontId="6" fillId="0" borderId="18" xfId="0" applyFont="1" applyFill="1" applyBorder="1" applyAlignment="1">
      <alignment horizontal="left"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left" vertical="center" wrapText="1"/>
    </xf>
    <xf numFmtId="0" fontId="11" fillId="7" borderId="0" xfId="0" applyFont="1" applyFill="1" applyAlignment="1">
      <alignment horizontal="left" vertical="center"/>
    </xf>
    <xf numFmtId="0" fontId="7" fillId="0" borderId="0" xfId="0" applyFont="1" applyAlignment="1">
      <alignment horizontal="left" vertical="center"/>
    </xf>
    <xf numFmtId="0" fontId="8" fillId="7" borderId="19" xfId="0" applyFont="1" applyFill="1" applyBorder="1" applyAlignment="1">
      <alignment horizontal="left" vertical="center" wrapText="1"/>
    </xf>
    <xf numFmtId="165" fontId="6" fillId="8" borderId="18" xfId="0" applyNumberFormat="1" applyFont="1" applyFill="1" applyBorder="1" applyAlignment="1">
      <alignment horizontal="center" vertical="center"/>
    </xf>
    <xf numFmtId="0" fontId="6" fillId="8" borderId="18" xfId="0" applyFont="1" applyFill="1" applyBorder="1" applyAlignment="1">
      <alignment horizontal="center" vertical="center"/>
    </xf>
    <xf numFmtId="165" fontId="6" fillId="9" borderId="18" xfId="0" applyNumberFormat="1" applyFont="1" applyFill="1" applyBorder="1" applyAlignment="1">
      <alignment horizontal="center" vertical="center"/>
    </xf>
    <xf numFmtId="0" fontId="6" fillId="9" borderId="18" xfId="0" applyFont="1" applyFill="1" applyBorder="1" applyAlignment="1">
      <alignment horizontal="center" vertical="center"/>
    </xf>
    <xf numFmtId="0" fontId="9" fillId="9" borderId="19" xfId="0" applyFont="1" applyFill="1" applyBorder="1" applyAlignment="1">
      <alignment horizontal="center" vertical="center"/>
    </xf>
    <xf numFmtId="0" fontId="6" fillId="9" borderId="18" xfId="0" applyFont="1" applyFill="1" applyBorder="1" applyAlignment="1">
      <alignment horizontal="left" vertical="center" wrapText="1"/>
    </xf>
    <xf numFmtId="0" fontId="6" fillId="9" borderId="18" xfId="0" applyFont="1" applyFill="1" applyBorder="1" applyAlignment="1">
      <alignment horizontal="left" vertical="center"/>
    </xf>
    <xf numFmtId="0" fontId="6" fillId="7" borderId="20" xfId="0" applyFont="1" applyFill="1" applyBorder="1" applyAlignment="1">
      <alignment horizontal="left" vertical="center" wrapText="1"/>
    </xf>
    <xf numFmtId="0" fontId="7" fillId="0" borderId="0" xfId="0" applyFont="1"/>
    <xf numFmtId="0" fontId="7" fillId="0" borderId="4" xfId="0" applyFont="1" applyBorder="1" applyAlignment="1">
      <alignment vertical="center" wrapText="1"/>
    </xf>
    <xf numFmtId="0" fontId="7" fillId="0" borderId="1" xfId="0" applyFont="1" applyBorder="1" applyAlignment="1">
      <alignment vertical="top" wrapText="1"/>
    </xf>
    <xf numFmtId="0" fontId="7" fillId="0" borderId="1" xfId="0" applyFont="1" applyBorder="1" applyAlignment="1">
      <alignment vertical="center"/>
    </xf>
    <xf numFmtId="14" fontId="7" fillId="0" borderId="1" xfId="0" applyNumberFormat="1" applyFont="1" applyBorder="1" applyAlignment="1">
      <alignment horizontal="center" vertical="center"/>
    </xf>
    <xf numFmtId="14" fontId="7" fillId="8" borderId="1" xfId="0" applyNumberFormat="1" applyFont="1" applyFill="1" applyBorder="1" applyAlignment="1">
      <alignment horizontal="center" vertical="center"/>
    </xf>
    <xf numFmtId="14" fontId="7" fillId="0" borderId="6" xfId="0" applyNumberFormat="1" applyFont="1" applyBorder="1" applyAlignment="1">
      <alignment horizontal="center"/>
    </xf>
    <xf numFmtId="14" fontId="7" fillId="0" borderId="7" xfId="0" applyNumberFormat="1" applyFont="1" applyBorder="1" applyAlignment="1">
      <alignment horizontal="center"/>
    </xf>
    <xf numFmtId="0" fontId="7" fillId="0" borderId="7" xfId="0" applyFont="1" applyBorder="1" applyAlignment="1">
      <alignment horizontal="center"/>
    </xf>
    <xf numFmtId="14" fontId="7" fillId="8" borderId="1" xfId="0" applyNumberFormat="1" applyFont="1" applyFill="1" applyBorder="1" applyAlignment="1">
      <alignment horizontal="center" vertical="center" wrapText="1"/>
    </xf>
    <xf numFmtId="14" fontId="7" fillId="0" borderId="4" xfId="0" applyNumberFormat="1" applyFont="1" applyBorder="1" applyAlignment="1">
      <alignment horizontal="center" vertical="center"/>
    </xf>
    <xf numFmtId="14" fontId="7" fillId="0" borderId="1" xfId="0" applyNumberFormat="1" applyFont="1" applyBorder="1" applyAlignment="1">
      <alignment horizontal="center" vertical="center" wrapText="1"/>
    </xf>
    <xf numFmtId="14" fontId="7" fillId="0" borderId="6" xfId="0" applyNumberFormat="1" applyFont="1" applyBorder="1" applyAlignment="1">
      <alignment horizontal="center" vertical="center"/>
    </xf>
    <xf numFmtId="14" fontId="7" fillId="0" borderId="7" xfId="0" applyNumberFormat="1" applyFont="1" applyBorder="1" applyAlignment="1">
      <alignment horizontal="center" vertical="center"/>
    </xf>
    <xf numFmtId="14" fontId="6" fillId="7" borderId="19" xfId="0" applyNumberFormat="1" applyFont="1" applyFill="1" applyBorder="1" applyAlignment="1">
      <alignment horizontal="center" vertical="center"/>
    </xf>
    <xf numFmtId="0" fontId="6" fillId="7" borderId="21" xfId="0" applyFont="1" applyFill="1" applyBorder="1" applyAlignment="1">
      <alignment horizontal="center" vertical="center"/>
    </xf>
    <xf numFmtId="0" fontId="6" fillId="10" borderId="19" xfId="0" applyFont="1" applyFill="1" applyBorder="1" applyAlignment="1">
      <alignment horizontal="center" vertical="center"/>
    </xf>
    <xf numFmtId="0" fontId="6" fillId="0" borderId="18" xfId="0" applyFont="1" applyBorder="1" applyAlignment="1"/>
    <xf numFmtId="0" fontId="7" fillId="0" borderId="6" xfId="0" applyFont="1" applyBorder="1" applyAlignment="1">
      <alignment horizontal="center"/>
    </xf>
    <xf numFmtId="0" fontId="7" fillId="0" borderId="8" xfId="0" applyFont="1" applyBorder="1" applyAlignment="1">
      <alignment horizontal="center"/>
    </xf>
    <xf numFmtId="14" fontId="6" fillId="0" borderId="0" xfId="0" applyNumberFormat="1" applyFont="1" applyAlignment="1">
      <alignment horizontal="center"/>
    </xf>
    <xf numFmtId="2" fontId="0" fillId="0" borderId="0" xfId="0" applyNumberFormat="1"/>
    <xf numFmtId="1" fontId="7"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14"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14" fontId="3" fillId="0" borderId="1" xfId="0" applyNumberFormat="1" applyFont="1" applyFill="1" applyBorder="1" applyAlignment="1">
      <alignment horizontal="center" vertical="center"/>
    </xf>
    <xf numFmtId="0" fontId="3" fillId="0" borderId="3" xfId="0" applyFont="1" applyFill="1" applyBorder="1" applyAlignment="1">
      <alignment horizontal="left" vertical="center" wrapText="1"/>
    </xf>
    <xf numFmtId="14" fontId="3" fillId="0" borderId="3" xfId="0" applyNumberFormat="1" applyFont="1" applyFill="1" applyBorder="1" applyAlignment="1">
      <alignment horizontal="center" vertical="center" wrapText="1"/>
    </xf>
    <xf numFmtId="14" fontId="3" fillId="0" borderId="1" xfId="0" applyNumberFormat="1" applyFont="1" applyBorder="1" applyAlignment="1">
      <alignment horizontal="center" vertical="center" wrapText="1"/>
    </xf>
    <xf numFmtId="0" fontId="12" fillId="0" borderId="1" xfId="0" applyFont="1" applyFill="1" applyBorder="1" applyAlignment="1">
      <alignment horizontal="center" vertical="center"/>
    </xf>
    <xf numFmtId="0" fontId="3" fillId="0" borderId="1" xfId="0" applyFont="1" applyFill="1" applyBorder="1" applyAlignment="1">
      <alignment vertical="center" wrapText="1"/>
    </xf>
    <xf numFmtId="0" fontId="3" fillId="0" borderId="0" xfId="0" applyFont="1" applyAlignment="1">
      <alignment vertical="center" wrapText="1"/>
    </xf>
    <xf numFmtId="14" fontId="3" fillId="0" borderId="1" xfId="0" applyNumberFormat="1" applyFont="1" applyBorder="1" applyAlignment="1">
      <alignment horizontal="center" vertical="top" wrapText="1"/>
    </xf>
    <xf numFmtId="0" fontId="3" fillId="0" borderId="1" xfId="0" applyFont="1" applyFill="1" applyBorder="1" applyAlignment="1">
      <alignment horizontal="center" vertical="top" wrapText="1"/>
    </xf>
    <xf numFmtId="14" fontId="3" fillId="0" borderId="5"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1" xfId="0" applyFont="1" applyBorder="1" applyAlignment="1">
      <alignment horizontal="center" vertical="top" wrapText="1"/>
    </xf>
    <xf numFmtId="0" fontId="13" fillId="0" borderId="1" xfId="0" applyFont="1" applyFill="1" applyBorder="1" applyAlignment="1">
      <alignment vertical="top" wrapText="1"/>
    </xf>
    <xf numFmtId="0" fontId="6" fillId="0" borderId="1" xfId="0" applyFont="1" applyFill="1" applyBorder="1"/>
    <xf numFmtId="0" fontId="6" fillId="0" borderId="1" xfId="0" applyFont="1" applyFill="1" applyBorder="1" applyAlignment="1">
      <alignment horizontal="center" vertical="center" wrapText="1"/>
    </xf>
    <xf numFmtId="0" fontId="6" fillId="0" borderId="1" xfId="0" applyFont="1" applyFill="1" applyBorder="1" applyAlignment="1">
      <alignment vertical="top" wrapText="1"/>
    </xf>
    <xf numFmtId="14" fontId="6" fillId="0" borderId="1" xfId="0" applyNumberFormat="1" applyFont="1" applyFill="1" applyBorder="1" applyAlignment="1">
      <alignment horizontal="center"/>
    </xf>
    <xf numFmtId="0" fontId="6" fillId="0" borderId="1" xfId="0" applyFont="1" applyFill="1" applyBorder="1" applyAlignment="1">
      <alignment horizontal="left" wrapText="1"/>
    </xf>
    <xf numFmtId="0" fontId="6" fillId="0" borderId="1" xfId="0" applyFont="1" applyFill="1" applyBorder="1" applyAlignment="1">
      <alignment horizontal="center"/>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14" fillId="0" borderId="0" xfId="1" applyFont="1" applyAlignment="1">
      <alignment horizontal="center" wrapText="1"/>
    </xf>
    <xf numFmtId="14" fontId="6" fillId="0" borderId="1" xfId="0" applyNumberFormat="1" applyFont="1" applyFill="1" applyBorder="1" applyAlignment="1">
      <alignment horizontal="center" wrapText="1"/>
    </xf>
    <xf numFmtId="0" fontId="6" fillId="8" borderId="1" xfId="0" applyFont="1" applyFill="1" applyBorder="1" applyAlignment="1">
      <alignment vertical="top"/>
    </xf>
    <xf numFmtId="0" fontId="6" fillId="0" borderId="1" xfId="0" applyFont="1" applyFill="1" applyBorder="1" applyAlignment="1">
      <alignment vertical="center" wrapText="1"/>
    </xf>
    <xf numFmtId="14" fontId="6" fillId="0" borderId="1" xfId="0" applyNumberFormat="1" applyFont="1" applyFill="1" applyBorder="1" applyAlignment="1">
      <alignment horizontal="center" vertical="top"/>
    </xf>
    <xf numFmtId="14" fontId="6" fillId="0" borderId="1" xfId="0" applyNumberFormat="1" applyFont="1" applyFill="1" applyBorder="1" applyAlignment="1">
      <alignment horizontal="center" vertical="center"/>
    </xf>
    <xf numFmtId="0" fontId="6" fillId="8" borderId="1" xfId="0" applyFont="1" applyFill="1" applyBorder="1" applyAlignment="1">
      <alignment horizontal="center" vertical="center" wrapText="1"/>
    </xf>
    <xf numFmtId="0" fontId="6" fillId="8" borderId="1" xfId="0" applyFont="1" applyFill="1" applyBorder="1" applyAlignment="1">
      <alignment vertical="top" wrapText="1"/>
    </xf>
    <xf numFmtId="0" fontId="6" fillId="8" borderId="1" xfId="0" applyFont="1" applyFill="1" applyBorder="1" applyAlignment="1">
      <alignment horizontal="center" vertical="top" wrapText="1"/>
    </xf>
    <xf numFmtId="14" fontId="6" fillId="8" borderId="1" xfId="0" applyNumberFormat="1" applyFont="1" applyFill="1" applyBorder="1" applyAlignment="1">
      <alignment horizontal="center" vertical="center"/>
    </xf>
    <xf numFmtId="0" fontId="6" fillId="8" borderId="1" xfId="0" applyFont="1" applyFill="1" applyBorder="1" applyAlignment="1">
      <alignment horizontal="center" vertical="center"/>
    </xf>
    <xf numFmtId="14" fontId="6" fillId="8" borderId="1" xfId="0" applyNumberFormat="1" applyFont="1" applyFill="1" applyBorder="1" applyAlignment="1">
      <alignment horizontal="left" vertical="center"/>
    </xf>
    <xf numFmtId="0" fontId="6" fillId="8" borderId="1" xfId="0" applyFont="1" applyFill="1" applyBorder="1" applyAlignment="1">
      <alignment horizontal="left" vertical="center" wrapText="1"/>
    </xf>
    <xf numFmtId="0" fontId="6" fillId="8" borderId="1" xfId="0" applyFont="1" applyFill="1" applyBorder="1" applyAlignment="1">
      <alignment horizontal="left" vertical="center"/>
    </xf>
    <xf numFmtId="14"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0" fillId="0" borderId="0" xfId="0" applyBorder="1" applyAlignment="1">
      <alignment horizontal="center"/>
    </xf>
    <xf numFmtId="0" fontId="5" fillId="5" borderId="1" xfId="0" applyFont="1" applyFill="1" applyBorder="1" applyAlignment="1">
      <alignment horizontal="center"/>
    </xf>
    <xf numFmtId="164" fontId="6"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8" borderId="1" xfId="0" applyFont="1" applyFill="1" applyBorder="1" applyAlignment="1">
      <alignment vertical="center" wrapText="1"/>
    </xf>
    <xf numFmtId="164" fontId="6" fillId="0" borderId="1" xfId="0" applyNumberFormat="1" applyFont="1" applyBorder="1" applyAlignment="1">
      <alignment horizontal="center" vertical="center" wrapText="1"/>
    </xf>
    <xf numFmtId="14" fontId="6" fillId="0" borderId="4" xfId="0" applyNumberFormat="1" applyFont="1" applyBorder="1" applyAlignment="1">
      <alignment horizontal="center" vertical="center"/>
    </xf>
    <xf numFmtId="14" fontId="6" fillId="8" borderId="1" xfId="0" applyNumberFormat="1" applyFont="1" applyFill="1" applyBorder="1" applyAlignment="1">
      <alignment horizontal="center" vertical="center" wrapText="1"/>
    </xf>
    <xf numFmtId="14" fontId="6" fillId="0" borderId="1" xfId="0" applyNumberFormat="1" applyFont="1" applyBorder="1" applyAlignment="1">
      <alignment horizontal="center" vertical="center" wrapText="1"/>
    </xf>
    <xf numFmtId="0" fontId="6" fillId="8" borderId="5" xfId="0" applyFont="1" applyFill="1" applyBorder="1" applyAlignment="1">
      <alignment vertical="center" wrapText="1"/>
    </xf>
    <xf numFmtId="0" fontId="6" fillId="8" borderId="5" xfId="0" applyFont="1" applyFill="1" applyBorder="1" applyAlignment="1">
      <alignment horizontal="center" vertical="center" wrapText="1"/>
    </xf>
    <xf numFmtId="164" fontId="6" fillId="0" borderId="1" xfId="0" applyNumberFormat="1" applyFont="1" applyBorder="1" applyAlignment="1">
      <alignment horizontal="center" vertical="center"/>
    </xf>
    <xf numFmtId="0" fontId="6" fillId="0" borderId="1" xfId="0" applyFont="1" applyBorder="1" applyAlignment="1">
      <alignment horizontal="left" vertical="center"/>
    </xf>
    <xf numFmtId="0" fontId="6" fillId="8" borderId="5" xfId="0" applyFont="1" applyFill="1" applyBorder="1" applyAlignment="1">
      <alignment horizontal="center" vertical="center"/>
    </xf>
    <xf numFmtId="14" fontId="6" fillId="0" borderId="1" xfId="0" applyNumberFormat="1" applyFont="1" applyBorder="1" applyAlignment="1">
      <alignment horizontal="left"/>
    </xf>
    <xf numFmtId="0" fontId="6" fillId="0" borderId="1" xfId="0" applyFont="1" applyBorder="1" applyAlignment="1">
      <alignment horizontal="left"/>
    </xf>
    <xf numFmtId="0" fontId="6" fillId="0" borderId="1" xfId="0" applyFont="1" applyBorder="1" applyAlignment="1"/>
    <xf numFmtId="0" fontId="6" fillId="8" borderId="3" xfId="0" applyFont="1" applyFill="1" applyBorder="1" applyAlignment="1">
      <alignment horizontal="left" vertical="center"/>
    </xf>
    <xf numFmtId="14" fontId="6" fillId="0" borderId="6" xfId="0" applyNumberFormat="1" applyFont="1" applyBorder="1" applyAlignment="1">
      <alignment horizontal="center"/>
    </xf>
    <xf numFmtId="14" fontId="6" fillId="0" borderId="7" xfId="0" applyNumberFormat="1" applyFont="1" applyBorder="1" applyAlignment="1">
      <alignment horizontal="center"/>
    </xf>
    <xf numFmtId="0" fontId="6" fillId="0" borderId="0" xfId="0" applyFont="1" applyAlignment="1">
      <alignment wrapText="1"/>
    </xf>
    <xf numFmtId="0" fontId="6" fillId="0" borderId="4" xfId="0" applyFont="1" applyBorder="1" applyAlignment="1">
      <alignment vertical="center" wrapText="1"/>
    </xf>
    <xf numFmtId="0" fontId="6" fillId="0" borderId="3" xfId="0" applyFont="1" applyBorder="1" applyAlignment="1">
      <alignment horizontal="center" wrapText="1"/>
    </xf>
    <xf numFmtId="0" fontId="6" fillId="0" borderId="1" xfId="0" applyFont="1" applyBorder="1" applyAlignment="1">
      <alignment wrapText="1"/>
    </xf>
    <xf numFmtId="0" fontId="6" fillId="0" borderId="8" xfId="0" applyFont="1" applyBorder="1" applyAlignment="1">
      <alignment wrapText="1"/>
    </xf>
    <xf numFmtId="0" fontId="6" fillId="0" borderId="1" xfId="0" applyFont="1" applyBorder="1" applyAlignment="1">
      <alignment horizontal="center" wrapText="1"/>
    </xf>
    <xf numFmtId="0" fontId="6" fillId="0" borderId="8" xfId="0" applyFont="1" applyBorder="1" applyAlignment="1">
      <alignment vertical="top" wrapText="1"/>
    </xf>
    <xf numFmtId="14" fontId="6" fillId="0" borderId="6"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14" fontId="6" fillId="0" borderId="7" xfId="0" applyNumberFormat="1" applyFont="1" applyBorder="1" applyAlignment="1">
      <alignment horizontal="center" vertical="center" wrapText="1"/>
    </xf>
    <xf numFmtId="1" fontId="7" fillId="3" borderId="1" xfId="0" applyNumberFormat="1" applyFont="1" applyFill="1" applyBorder="1" applyAlignment="1">
      <alignment horizontal="center" vertical="center"/>
    </xf>
    <xf numFmtId="14" fontId="6" fillId="3" borderId="1" xfId="0" applyNumberFormat="1" applyFont="1" applyFill="1" applyBorder="1" applyAlignment="1">
      <alignment horizontal="center" vertical="center"/>
    </xf>
    <xf numFmtId="14" fontId="12" fillId="0" borderId="4" xfId="0" applyNumberFormat="1" applyFont="1" applyBorder="1" applyAlignment="1">
      <alignment horizontal="center" vertical="center"/>
    </xf>
    <xf numFmtId="1" fontId="16" fillId="0" borderId="1" xfId="0" applyNumberFormat="1" applyFont="1" applyBorder="1" applyAlignment="1">
      <alignment horizontal="center" vertical="center"/>
    </xf>
    <xf numFmtId="14" fontId="6" fillId="7" borderId="18" xfId="0" applyNumberFormat="1" applyFont="1" applyFill="1" applyBorder="1" applyAlignment="1">
      <alignment horizontal="center" vertical="center"/>
    </xf>
    <xf numFmtId="14" fontId="6" fillId="7" borderId="21" xfId="0" applyNumberFormat="1" applyFont="1" applyFill="1" applyBorder="1" applyAlignment="1">
      <alignment horizontal="center" vertical="center"/>
    </xf>
    <xf numFmtId="14" fontId="6" fillId="10" borderId="19" xfId="0" applyNumberFormat="1" applyFont="1" applyFill="1" applyBorder="1" applyAlignment="1">
      <alignment horizontal="center" vertical="center"/>
    </xf>
    <xf numFmtId="0" fontId="17" fillId="0" borderId="1" xfId="0" applyFont="1" applyBorder="1" applyAlignment="1">
      <alignment horizontal="center" vertical="center" wrapText="1"/>
    </xf>
    <xf numFmtId="0" fontId="17" fillId="8" borderId="1" xfId="0" applyFont="1" applyFill="1" applyBorder="1" applyAlignment="1">
      <alignment horizontal="center" vertical="center" wrapText="1"/>
    </xf>
    <xf numFmtId="0" fontId="17" fillId="0" borderId="1" xfId="0" applyFont="1" applyBorder="1" applyAlignment="1">
      <alignment horizontal="center" vertical="center"/>
    </xf>
    <xf numFmtId="0" fontId="17" fillId="8" borderId="1" xfId="0" applyFont="1" applyFill="1" applyBorder="1" applyAlignment="1">
      <alignment horizontal="center" vertical="center"/>
    </xf>
    <xf numFmtId="0" fontId="0" fillId="0" borderId="0" xfId="0" applyAlignment="1">
      <alignment wrapText="1" shrinkToFit="1"/>
    </xf>
    <xf numFmtId="14" fontId="0" fillId="0" borderId="1" xfId="0" applyNumberFormat="1" applyBorder="1" applyAlignment="1">
      <alignment horizontal="center" wrapText="1" shrinkToFit="1"/>
    </xf>
    <xf numFmtId="0" fontId="0" fillId="0" borderId="2" xfId="0" applyBorder="1" applyAlignment="1">
      <alignment horizontal="center" wrapText="1" shrinkToFit="1"/>
    </xf>
    <xf numFmtId="0" fontId="7" fillId="0" borderId="1" xfId="0" applyFont="1" applyBorder="1" applyAlignment="1">
      <alignment vertical="center" wrapText="1" shrinkToFit="1"/>
    </xf>
    <xf numFmtId="0" fontId="7" fillId="8" borderId="1" xfId="0" applyFont="1" applyFill="1" applyBorder="1" applyAlignment="1">
      <alignment horizontal="left" vertical="center" wrapText="1" shrinkToFit="1"/>
    </xf>
    <xf numFmtId="0" fontId="7" fillId="0" borderId="1" xfId="0" applyFont="1" applyBorder="1" applyAlignment="1">
      <alignment horizontal="left" vertical="center" wrapText="1" shrinkToFit="1"/>
    </xf>
    <xf numFmtId="0" fontId="7" fillId="0" borderId="1" xfId="0" applyFont="1" applyBorder="1" applyAlignment="1">
      <alignment horizontal="center" vertical="center" wrapText="1" shrinkToFit="1"/>
    </xf>
    <xf numFmtId="0" fontId="7" fillId="0" borderId="1" xfId="0" applyFont="1" applyBorder="1" applyAlignment="1">
      <alignment wrapText="1" shrinkToFit="1"/>
    </xf>
    <xf numFmtId="0" fontId="6" fillId="6" borderId="18" xfId="0" applyFont="1" applyFill="1" applyBorder="1" applyAlignment="1">
      <alignment horizontal="left" vertical="center" wrapText="1" shrinkToFit="1"/>
    </xf>
    <xf numFmtId="0" fontId="6" fillId="7" borderId="18" xfId="0" applyFont="1" applyFill="1" applyBorder="1" applyAlignment="1">
      <alignment horizontal="left" vertical="center" wrapText="1" shrinkToFit="1"/>
    </xf>
    <xf numFmtId="0" fontId="6" fillId="0" borderId="18" xfId="0" applyFont="1" applyFill="1" applyBorder="1" applyAlignment="1">
      <alignment horizontal="left" vertical="center" wrapText="1" shrinkToFit="1"/>
    </xf>
    <xf numFmtId="0" fontId="8" fillId="7" borderId="19" xfId="0" applyFont="1" applyFill="1" applyBorder="1" applyAlignment="1">
      <alignment horizontal="left" vertical="center" wrapText="1" shrinkToFit="1"/>
    </xf>
    <xf numFmtId="0" fontId="6" fillId="9" borderId="18" xfId="0" applyFont="1" applyFill="1" applyBorder="1" applyAlignment="1">
      <alignment horizontal="left" vertical="center" wrapText="1" shrinkToFit="1"/>
    </xf>
    <xf numFmtId="0" fontId="3" fillId="0" borderId="1" xfId="0" applyFont="1" applyFill="1" applyBorder="1" applyAlignment="1">
      <alignment horizontal="center" vertical="center" wrapText="1" shrinkToFit="1"/>
    </xf>
    <xf numFmtId="0" fontId="3" fillId="0" borderId="1" xfId="0" applyFont="1" applyFill="1" applyBorder="1" applyAlignment="1">
      <alignment horizontal="left" vertical="center" wrapText="1" shrinkToFit="1"/>
    </xf>
    <xf numFmtId="0" fontId="3" fillId="0" borderId="1" xfId="0" applyFont="1" applyFill="1" applyBorder="1" applyAlignment="1">
      <alignment vertical="center" wrapText="1" shrinkToFit="1"/>
    </xf>
    <xf numFmtId="0" fontId="6" fillId="0" borderId="1" xfId="0" applyFont="1" applyFill="1" applyBorder="1" applyAlignment="1">
      <alignment horizontal="center" wrapText="1" shrinkToFit="1"/>
    </xf>
    <xf numFmtId="0" fontId="6" fillId="0" borderId="1" xfId="0" applyFont="1" applyFill="1" applyBorder="1" applyAlignment="1">
      <alignment wrapText="1" shrinkToFit="1"/>
    </xf>
    <xf numFmtId="0" fontId="6" fillId="0" borderId="1" xfId="0" applyFont="1" applyFill="1" applyBorder="1" applyAlignment="1">
      <alignment vertical="top" wrapText="1" shrinkToFit="1"/>
    </xf>
    <xf numFmtId="0" fontId="6" fillId="8" borderId="1" xfId="0" applyFont="1" applyFill="1" applyBorder="1" applyAlignment="1">
      <alignment horizontal="left" wrapText="1" shrinkToFit="1"/>
    </xf>
    <xf numFmtId="0" fontId="6" fillId="0" borderId="1" xfId="0" applyFont="1" applyBorder="1" applyAlignment="1">
      <alignment horizontal="left" wrapText="1" shrinkToFit="1"/>
    </xf>
    <xf numFmtId="0" fontId="6" fillId="8" borderId="1" xfId="0" applyFont="1" applyFill="1" applyBorder="1" applyAlignment="1">
      <alignment horizontal="left" vertical="center" wrapText="1" shrinkToFit="1"/>
    </xf>
    <xf numFmtId="0" fontId="6" fillId="0" borderId="1" xfId="0" applyFont="1" applyBorder="1" applyAlignment="1">
      <alignment horizontal="left" vertical="center" wrapText="1" shrinkToFit="1"/>
    </xf>
    <xf numFmtId="0" fontId="6" fillId="0" borderId="1" xfId="0" applyFont="1" applyBorder="1" applyAlignment="1">
      <alignment vertical="center" wrapText="1" shrinkToFit="1"/>
    </xf>
    <xf numFmtId="0" fontId="6" fillId="0" borderId="1" xfId="0" applyFont="1" applyBorder="1" applyAlignment="1">
      <alignment horizontal="center" vertical="center" wrapText="1" shrinkToFit="1"/>
    </xf>
    <xf numFmtId="0" fontId="6" fillId="0" borderId="1" xfId="0" applyFont="1" applyBorder="1" applyAlignment="1">
      <alignment wrapText="1" shrinkToFit="1"/>
    </xf>
    <xf numFmtId="0" fontId="0" fillId="0" borderId="0" xfId="0" applyAlignment="1">
      <alignment horizontal="left" wrapText="1" shrinkToFit="1"/>
    </xf>
    <xf numFmtId="14" fontId="6" fillId="7" borderId="19" xfId="0" applyNumberFormat="1" applyFont="1" applyFill="1" applyBorder="1" applyAlignment="1">
      <alignment horizontal="center" vertical="center" wrapText="1"/>
    </xf>
    <xf numFmtId="14" fontId="6" fillId="11" borderId="21" xfId="0" applyNumberFormat="1"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6" fillId="8" borderId="1" xfId="0" applyFont="1" applyFill="1" applyBorder="1" applyAlignment="1">
      <alignment horizontal="center" vertical="center" wrapText="1" shrinkToFit="1"/>
    </xf>
    <xf numFmtId="0" fontId="5" fillId="0" borderId="0" xfId="0" applyFont="1" applyAlignment="1">
      <alignment horizontal="center" vertical="center"/>
    </xf>
    <xf numFmtId="14" fontId="6" fillId="11" borderId="19" xfId="0" applyNumberFormat="1" applyFont="1" applyFill="1" applyBorder="1" applyAlignment="1">
      <alignment horizontal="center" vertical="center"/>
    </xf>
    <xf numFmtId="0" fontId="0" fillId="0" borderId="10" xfId="0" applyBorder="1" applyAlignment="1">
      <alignment horizontal="center"/>
    </xf>
    <xf numFmtId="0" fontId="0" fillId="0" borderId="9" xfId="0" applyBorder="1" applyAlignment="1">
      <alignment horizontal="center"/>
    </xf>
    <xf numFmtId="0" fontId="0" fillId="0" borderId="11" xfId="0" applyBorder="1" applyAlignment="1">
      <alignment horizontal="center" vertical="center"/>
    </xf>
    <xf numFmtId="0" fontId="0" fillId="0" borderId="15" xfId="0" applyBorder="1" applyAlignment="1">
      <alignment horizontal="center"/>
    </xf>
    <xf numFmtId="0" fontId="0" fillId="0" borderId="0" xfId="0" applyBorder="1" applyAlignment="1">
      <alignment horizontal="center"/>
    </xf>
    <xf numFmtId="0" fontId="0" fillId="0" borderId="16" xfId="0" applyBorder="1" applyAlignment="1">
      <alignment horizontal="center" vertic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vertical="center"/>
    </xf>
    <xf numFmtId="0" fontId="5" fillId="5" borderId="1" xfId="0" applyFont="1" applyFill="1" applyBorder="1" applyAlignment="1">
      <alignment horizontal="center"/>
    </xf>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5" borderId="3" xfId="0" applyFont="1" applyFill="1" applyBorder="1" applyAlignment="1">
      <alignment horizontal="center" vertical="center"/>
    </xf>
    <xf numFmtId="0" fontId="0" fillId="5" borderId="17" xfId="0" applyFill="1" applyBorder="1" applyAlignment="1">
      <alignment horizontal="center" vertical="center"/>
    </xf>
    <xf numFmtId="0" fontId="0" fillId="5" borderId="4" xfId="0" applyFill="1" applyBorder="1" applyAlignment="1">
      <alignment horizontal="center" vertical="center"/>
    </xf>
    <xf numFmtId="0" fontId="5" fillId="0" borderId="0" xfId="0" applyFont="1" applyAlignment="1">
      <alignment horizontal="center"/>
    </xf>
    <xf numFmtId="0" fontId="5" fillId="0" borderId="0" xfId="0" applyFont="1" applyAlignment="1">
      <alignment horizontal="center" vertical="center"/>
    </xf>
    <xf numFmtId="0" fontId="5" fillId="0" borderId="10" xfId="0" applyFont="1" applyBorder="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0" xfId="0" applyFont="1" applyBorder="1" applyAlignment="1">
      <alignment horizontal="center" vertical="center" wrapText="1"/>
    </xf>
    <xf numFmtId="0" fontId="0" fillId="0" borderId="5" xfId="0" applyBorder="1" applyAlignment="1">
      <alignment horizontal="center"/>
    </xf>
    <xf numFmtId="0" fontId="0" fillId="0" borderId="8" xfId="0" applyBorder="1" applyAlignment="1">
      <alignment horizontal="center"/>
    </xf>
    <xf numFmtId="0" fontId="0" fillId="0" borderId="5" xfId="0" applyBorder="1" applyAlignment="1">
      <alignment horizontal="left" vertical="center"/>
    </xf>
    <xf numFmtId="0" fontId="0" fillId="0" borderId="8" xfId="0" applyBorder="1" applyAlignment="1">
      <alignment horizontal="left" vertical="center"/>
    </xf>
    <xf numFmtId="0" fontId="0" fillId="0" borderId="0" xfId="0" applyAlignment="1">
      <alignment horizontal="center"/>
    </xf>
    <xf numFmtId="0" fontId="5" fillId="0" borderId="0" xfId="0" applyFont="1" applyAlignment="1">
      <alignment horizontal="left"/>
    </xf>
    <xf numFmtId="0" fontId="5" fillId="5" borderId="5" xfId="0" applyFont="1" applyFill="1" applyBorder="1" applyAlignment="1">
      <alignment horizontal="center"/>
    </xf>
    <xf numFmtId="0" fontId="5" fillId="5" borderId="8" xfId="0" applyFont="1" applyFill="1" applyBorder="1" applyAlignment="1">
      <alignment horizontal="center"/>
    </xf>
    <xf numFmtId="0" fontId="5" fillId="5" borderId="4" xfId="0" applyFont="1" applyFill="1" applyBorder="1" applyAlignment="1">
      <alignment horizontal="center" vertical="center"/>
    </xf>
    <xf numFmtId="2" fontId="5" fillId="5" borderId="3" xfId="0" applyNumberFormat="1" applyFont="1" applyFill="1" applyBorder="1" applyAlignment="1">
      <alignment horizontal="center" vertical="center" wrapText="1"/>
    </xf>
    <xf numFmtId="2" fontId="5" fillId="5" borderId="4" xfId="0" applyNumberFormat="1" applyFont="1" applyFill="1" applyBorder="1" applyAlignment="1">
      <alignment horizontal="center" vertical="center" wrapText="1"/>
    </xf>
    <xf numFmtId="0" fontId="5" fillId="5" borderId="5" xfId="0" applyFont="1" applyFill="1" applyBorder="1" applyAlignment="1">
      <alignment horizontal="center" vertical="center"/>
    </xf>
    <xf numFmtId="0" fontId="5" fillId="5" borderId="8" xfId="0" applyFont="1" applyFill="1" applyBorder="1" applyAlignment="1">
      <alignment horizontal="center" vertic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5" fillId="5" borderId="3" xfId="0" applyFont="1" applyFill="1" applyBorder="1" applyAlignment="1">
      <alignment horizontal="center" vertical="center" wrapText="1" shrinkToFit="1"/>
    </xf>
    <xf numFmtId="0" fontId="5" fillId="5" borderId="4" xfId="0" applyFont="1" applyFill="1" applyBorder="1" applyAlignment="1">
      <alignment horizontal="center" vertical="center" wrapText="1" shrinkToFi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0" borderId="0" xfId="0" applyFont="1" applyAlignment="1">
      <alignment horizontal="left" vertical="center" wrapText="1"/>
    </xf>
    <xf numFmtId="0" fontId="0" fillId="0" borderId="11" xfId="0" applyBorder="1" applyAlignment="1">
      <alignment horizontal="center"/>
    </xf>
    <xf numFmtId="0" fontId="0" fillId="0" borderId="16" xfId="0" applyBorder="1" applyAlignment="1">
      <alignment horizontal="center"/>
    </xf>
    <xf numFmtId="0" fontId="0" fillId="0" borderId="14" xfId="0" applyBorder="1" applyAlignment="1">
      <alignment horizontal="center"/>
    </xf>
  </cellXfs>
  <cellStyles count="3">
    <cellStyle name="Hipervínculo" xfId="1" builtinId="8"/>
    <cellStyle name="Normal" xfId="0" builtinId="0"/>
    <cellStyle name="Normal 2" xfId="2"/>
  </cellStyles>
  <dxfs count="21">
    <dxf>
      <font>
        <color rgb="FF9C0006"/>
      </font>
      <fill>
        <patternFill>
          <bgColor rgb="FFFFC7CE"/>
        </patternFill>
      </fill>
    </dxf>
    <dxf>
      <font>
        <color rgb="FF006100"/>
      </font>
      <fill>
        <patternFill>
          <bgColor rgb="FFC6EFCE"/>
        </patternFill>
      </fill>
    </dxf>
    <dxf>
      <fill>
        <patternFill>
          <bgColor rgb="FFFFFF00"/>
        </patternFill>
      </fill>
    </dxf>
    <dxf>
      <fill>
        <patternFill>
          <bgColor rgb="FFFF0000"/>
        </patternFill>
      </fill>
    </dxf>
    <dxf>
      <fill>
        <patternFill>
          <bgColor rgb="FFFFFF00"/>
        </patternFill>
      </fill>
    </dxf>
    <dxf>
      <fill>
        <patternFill>
          <bgColor rgb="FF92D050"/>
        </patternFill>
      </fill>
    </dxf>
    <dxf>
      <font>
        <b/>
        <i val="0"/>
      </font>
      <fill>
        <patternFill>
          <bgColor rgb="FFFF0000"/>
        </patternFill>
      </fill>
    </dxf>
    <dxf>
      <font>
        <b/>
        <i val="0"/>
      </font>
      <fill>
        <patternFill>
          <bgColor rgb="FFFFFF00"/>
        </patternFill>
      </fill>
    </dxf>
    <dxf>
      <font>
        <b/>
        <i val="0"/>
      </font>
      <fill>
        <patternFill>
          <bgColor rgb="FF008A3E"/>
        </patternFill>
      </fill>
    </dxf>
    <dxf>
      <font>
        <color rgb="FF9C0006"/>
      </font>
      <fill>
        <patternFill>
          <bgColor rgb="FFFFC7CE"/>
        </patternFill>
      </fill>
    </dxf>
    <dxf>
      <font>
        <color rgb="FF006100"/>
      </font>
      <fill>
        <patternFill>
          <bgColor rgb="FFC6EFCE"/>
        </patternFill>
      </fill>
    </dxf>
    <dxf>
      <fill>
        <patternFill>
          <bgColor rgb="FFFFFF00"/>
        </patternFill>
      </fill>
    </dxf>
    <dxf>
      <fill>
        <patternFill>
          <bgColor rgb="FFFF0000"/>
        </patternFill>
      </fill>
    </dxf>
    <dxf>
      <fill>
        <patternFill>
          <bgColor rgb="FFFFFF00"/>
        </patternFill>
      </fill>
    </dxf>
    <dxf>
      <fill>
        <patternFill>
          <bgColor rgb="FF92D050"/>
        </patternFill>
      </fill>
    </dxf>
    <dxf>
      <font>
        <b/>
        <i val="0"/>
      </font>
      <fill>
        <patternFill>
          <bgColor rgb="FFFF0000"/>
        </patternFill>
      </fill>
    </dxf>
    <dxf>
      <font>
        <b/>
        <i val="0"/>
      </font>
      <fill>
        <patternFill>
          <bgColor rgb="FFFFFF00"/>
        </patternFill>
      </fill>
    </dxf>
    <dxf>
      <font>
        <b/>
        <i val="0"/>
      </font>
      <fill>
        <patternFill>
          <bgColor rgb="FF008A3E"/>
        </patternFill>
      </fill>
    </dxf>
    <dxf>
      <font>
        <color rgb="FF9C0006"/>
      </font>
      <fill>
        <patternFill>
          <bgColor rgb="FFFFC7CE"/>
        </patternFill>
      </fill>
    </dxf>
    <dxf>
      <font>
        <color rgb="FF006100"/>
      </font>
      <fill>
        <patternFill>
          <bgColor rgb="FFC6EFCE"/>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952500</xdr:colOff>
      <xdr:row>1</xdr:row>
      <xdr:rowOff>57150</xdr:rowOff>
    </xdr:from>
    <xdr:to>
      <xdr:col>14</xdr:col>
      <xdr:colOff>276225</xdr:colOff>
      <xdr:row>2</xdr:row>
      <xdr:rowOff>142875</xdr:rowOff>
    </xdr:to>
    <xdr:pic>
      <xdr:nvPicPr>
        <xdr:cNvPr id="2340" name="8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78100" y="247650"/>
          <a:ext cx="3238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581025</xdr:colOff>
      <xdr:row>1</xdr:row>
      <xdr:rowOff>209550</xdr:rowOff>
    </xdr:from>
    <xdr:to>
      <xdr:col>5</xdr:col>
      <xdr:colOff>142875</xdr:colOff>
      <xdr:row>4</xdr:row>
      <xdr:rowOff>152400</xdr:rowOff>
    </xdr:to>
    <xdr:pic>
      <xdr:nvPicPr>
        <xdr:cNvPr id="2341" name="Imagen 3" descr="C:\Users\acer\Desktop\logo.jp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14525" y="381000"/>
          <a:ext cx="143827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952500</xdr:colOff>
      <xdr:row>0</xdr:row>
      <xdr:rowOff>57150</xdr:rowOff>
    </xdr:from>
    <xdr:to>
      <xdr:col>13</xdr:col>
      <xdr:colOff>323850</xdr:colOff>
      <xdr:row>1</xdr:row>
      <xdr:rowOff>142875</xdr:rowOff>
    </xdr:to>
    <xdr:pic>
      <xdr:nvPicPr>
        <xdr:cNvPr id="3093" name="8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0" y="57150"/>
          <a:ext cx="3238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581025</xdr:colOff>
      <xdr:row>0</xdr:row>
      <xdr:rowOff>209550</xdr:rowOff>
    </xdr:from>
    <xdr:to>
      <xdr:col>4</xdr:col>
      <xdr:colOff>142875</xdr:colOff>
      <xdr:row>3</xdr:row>
      <xdr:rowOff>152400</xdr:rowOff>
    </xdr:to>
    <xdr:pic>
      <xdr:nvPicPr>
        <xdr:cNvPr id="3094" name="Imagen 3" descr="C:\Users\acer\Desktop\logo.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05025" y="190500"/>
          <a:ext cx="10858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rive.google.com/drive/folders/1FwRv9UjPp4GiqLJ0TEEFB6Q82dsfo56B?usp=drive_link"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Q315"/>
  <sheetViews>
    <sheetView tabSelected="1" topLeftCell="A225" zoomScale="96" zoomScaleNormal="96" workbookViewId="0">
      <selection activeCell="K235" sqref="K235"/>
    </sheetView>
  </sheetViews>
  <sheetFormatPr baseColWidth="10" defaultRowHeight="15"/>
  <cols>
    <col min="1" max="1" width="4" customWidth="1"/>
    <col min="2" max="2" width="5" customWidth="1"/>
    <col min="3" max="3" width="11" customWidth="1"/>
    <col min="4" max="4" width="10.5703125" customWidth="1"/>
    <col min="5" max="5" width="17.7109375" style="207" customWidth="1"/>
    <col min="6" max="6" width="23.140625" style="207" customWidth="1"/>
    <col min="7" max="7" width="20.85546875" style="177" customWidth="1"/>
    <col min="8" max="8" width="29.7109375" customWidth="1"/>
    <col min="9" max="9" width="28.140625" customWidth="1"/>
    <col min="10" max="10" width="15.42578125" customWidth="1"/>
    <col min="11" max="11" width="13.5703125" style="87" customWidth="1"/>
    <col min="12" max="12" width="16.28515625" customWidth="1"/>
    <col min="13" max="13" width="10.42578125" customWidth="1"/>
    <col min="14" max="14" width="15" customWidth="1"/>
    <col min="15" max="15" width="42.7109375" customWidth="1"/>
    <col min="16" max="16" width="20.28515625" customWidth="1"/>
  </cols>
  <sheetData>
    <row r="2" spans="2:17">
      <c r="B2" s="211"/>
      <c r="C2" s="212"/>
      <c r="D2" s="212"/>
      <c r="E2" s="212"/>
      <c r="F2" s="213"/>
      <c r="G2" s="231" t="s">
        <v>24</v>
      </c>
      <c r="H2" s="232"/>
      <c r="I2" s="232"/>
      <c r="J2" s="232"/>
      <c r="K2" s="232"/>
      <c r="L2" s="232"/>
      <c r="M2" s="233"/>
      <c r="N2" s="238" t="s">
        <v>28</v>
      </c>
      <c r="O2" s="239"/>
    </row>
    <row r="3" spans="2:17">
      <c r="B3" s="214"/>
      <c r="C3" s="215"/>
      <c r="D3" s="215"/>
      <c r="E3" s="215"/>
      <c r="F3" s="216"/>
      <c r="G3" s="234"/>
      <c r="H3" s="235"/>
      <c r="I3" s="235"/>
      <c r="J3" s="235"/>
      <c r="K3" s="235"/>
      <c r="L3" s="235"/>
      <c r="M3" s="236"/>
      <c r="N3" s="240" t="s">
        <v>29</v>
      </c>
      <c r="O3" s="241"/>
    </row>
    <row r="4" spans="2:17">
      <c r="B4" s="214"/>
      <c r="C4" s="215"/>
      <c r="D4" s="215"/>
      <c r="E4" s="215"/>
      <c r="F4" s="216"/>
      <c r="G4" s="237" t="s">
        <v>20</v>
      </c>
      <c r="H4" s="232"/>
      <c r="I4" s="232"/>
      <c r="J4" s="232"/>
      <c r="K4" s="232"/>
      <c r="L4" s="232"/>
      <c r="M4" s="233"/>
      <c r="N4" s="240" t="s">
        <v>30</v>
      </c>
      <c r="O4" s="241"/>
    </row>
    <row r="5" spans="2:17">
      <c r="B5" s="217"/>
      <c r="C5" s="218"/>
      <c r="D5" s="218"/>
      <c r="E5" s="218"/>
      <c r="F5" s="219"/>
      <c r="G5" s="234"/>
      <c r="H5" s="235"/>
      <c r="I5" s="235"/>
      <c r="J5" s="235"/>
      <c r="K5" s="235"/>
      <c r="L5" s="235"/>
      <c r="M5" s="236"/>
      <c r="N5" s="240" t="s">
        <v>31</v>
      </c>
      <c r="O5" s="241"/>
    </row>
    <row r="6" spans="2:17">
      <c r="B6" s="229"/>
      <c r="C6" s="229"/>
      <c r="D6" s="229"/>
      <c r="E6" s="229"/>
      <c r="F6" s="230"/>
      <c r="G6" s="229"/>
      <c r="H6" s="229"/>
      <c r="I6" s="229"/>
      <c r="J6" s="229"/>
      <c r="K6" s="229"/>
      <c r="L6" s="229"/>
      <c r="M6" s="229"/>
      <c r="N6" s="229"/>
      <c r="O6" s="229"/>
      <c r="P6" s="229"/>
      <c r="Q6" s="229"/>
    </row>
    <row r="7" spans="2:17">
      <c r="B7" s="222" t="s">
        <v>9</v>
      </c>
      <c r="C7" s="222"/>
      <c r="D7" s="222"/>
      <c r="E7" s="222"/>
      <c r="F7" s="222"/>
      <c r="G7" s="223" t="s">
        <v>26</v>
      </c>
      <c r="H7" s="224"/>
      <c r="I7" s="224"/>
      <c r="J7" s="224"/>
      <c r="K7" s="224"/>
      <c r="L7" s="224"/>
      <c r="M7" s="224"/>
      <c r="N7" s="224"/>
      <c r="O7" s="225"/>
    </row>
    <row r="8" spans="2:17">
      <c r="B8" s="1"/>
      <c r="C8" s="1"/>
      <c r="D8" s="1"/>
      <c r="E8" s="209"/>
      <c r="F8" s="206"/>
    </row>
    <row r="9" spans="2:17">
      <c r="B9" s="1"/>
      <c r="C9" s="2"/>
      <c r="D9" s="2"/>
      <c r="E9" s="206"/>
      <c r="F9" s="206"/>
      <c r="I9" s="226" t="s">
        <v>14</v>
      </c>
      <c r="J9" s="9" t="s">
        <v>15</v>
      </c>
      <c r="M9" s="8"/>
    </row>
    <row r="10" spans="2:17">
      <c r="B10" s="220" t="s">
        <v>21</v>
      </c>
      <c r="C10" s="220"/>
      <c r="D10" s="220"/>
      <c r="E10" s="220"/>
      <c r="F10" s="221"/>
      <c r="G10" s="178">
        <f ca="1">TODAY()</f>
        <v>45397</v>
      </c>
      <c r="H10" s="5"/>
      <c r="I10" s="227"/>
      <c r="J10" s="10" t="s">
        <v>16</v>
      </c>
    </row>
    <row r="11" spans="2:17" ht="28.5" customHeight="1" thickBot="1">
      <c r="B11" s="220" t="s">
        <v>12</v>
      </c>
      <c r="C11" s="220"/>
      <c r="D11" s="220"/>
      <c r="E11" s="220"/>
      <c r="F11" s="221"/>
      <c r="G11" s="179">
        <v>3</v>
      </c>
      <c r="H11" s="2"/>
      <c r="I11" s="228"/>
      <c r="J11" s="11" t="s">
        <v>19</v>
      </c>
    </row>
    <row r="12" spans="2:17" ht="15.75" thickTop="1">
      <c r="O12" s="66"/>
      <c r="P12" s="4"/>
    </row>
    <row r="13" spans="2:17">
      <c r="B13" s="226" t="s">
        <v>0</v>
      </c>
      <c r="C13" s="244" t="s">
        <v>1</v>
      </c>
      <c r="D13" s="245"/>
      <c r="E13" s="226" t="s">
        <v>27</v>
      </c>
      <c r="F13" s="226" t="s">
        <v>25</v>
      </c>
      <c r="G13" s="253" t="s">
        <v>2</v>
      </c>
      <c r="H13" s="226" t="s">
        <v>3</v>
      </c>
      <c r="I13" s="226" t="s">
        <v>18</v>
      </c>
      <c r="J13" s="255" t="s">
        <v>11</v>
      </c>
      <c r="K13" s="247" t="s">
        <v>13</v>
      </c>
      <c r="L13" s="12" t="s">
        <v>5</v>
      </c>
      <c r="M13" s="249" t="s">
        <v>4</v>
      </c>
      <c r="N13" s="250"/>
      <c r="O13" s="251" t="s">
        <v>17</v>
      </c>
    </row>
    <row r="14" spans="2:17">
      <c r="B14" s="246"/>
      <c r="C14" s="13" t="s">
        <v>6</v>
      </c>
      <c r="D14" s="13" t="s">
        <v>7</v>
      </c>
      <c r="E14" s="246"/>
      <c r="F14" s="246"/>
      <c r="G14" s="254"/>
      <c r="H14" s="246"/>
      <c r="I14" s="246"/>
      <c r="J14" s="256"/>
      <c r="K14" s="248"/>
      <c r="L14" s="14" t="s">
        <v>8</v>
      </c>
      <c r="M14" s="15" t="s">
        <v>6</v>
      </c>
      <c r="N14" s="15" t="s">
        <v>7</v>
      </c>
      <c r="O14" s="252"/>
    </row>
    <row r="15" spans="2:17" ht="75.75" customHeight="1">
      <c r="B15" s="18">
        <v>1</v>
      </c>
      <c r="C15" s="19">
        <v>45203</v>
      </c>
      <c r="D15" s="18">
        <v>2555</v>
      </c>
      <c r="E15" s="20" t="s">
        <v>32</v>
      </c>
      <c r="F15" s="21" t="s">
        <v>33</v>
      </c>
      <c r="G15" s="180" t="s">
        <v>34</v>
      </c>
      <c r="H15" s="22" t="s">
        <v>35</v>
      </c>
      <c r="I15" s="23" t="s">
        <v>36</v>
      </c>
      <c r="J15" s="70">
        <v>45210</v>
      </c>
      <c r="K15" s="88">
        <f t="shared" ref="K15:K78" si="0">+J15-M15</f>
        <v>-2</v>
      </c>
      <c r="L15" s="20" t="str">
        <f>IF(K15&lt;=-1,"VENCIDA",IF(K15&lt;=3,"POR VENCER","CON TIEMPO"))</f>
        <v>VENCIDA</v>
      </c>
      <c r="M15" s="70">
        <v>45212</v>
      </c>
      <c r="N15" s="173" t="s">
        <v>967</v>
      </c>
      <c r="O15" s="22" t="s">
        <v>90</v>
      </c>
    </row>
    <row r="16" spans="2:17" ht="49.5" customHeight="1">
      <c r="B16" s="18">
        <v>2</v>
      </c>
      <c r="C16" s="19">
        <v>45208</v>
      </c>
      <c r="D16" s="18">
        <v>2617</v>
      </c>
      <c r="E16" s="20" t="s">
        <v>32</v>
      </c>
      <c r="F16" s="21" t="s">
        <v>33</v>
      </c>
      <c r="G16" s="181" t="s">
        <v>37</v>
      </c>
      <c r="H16" s="22" t="s">
        <v>38</v>
      </c>
      <c r="I16" s="23" t="s">
        <v>36</v>
      </c>
      <c r="J16" s="70">
        <v>45216</v>
      </c>
      <c r="K16" s="88">
        <f t="shared" si="0"/>
        <v>0</v>
      </c>
      <c r="L16" s="20" t="str">
        <f t="shared" ref="L16:L17" si="1">IF(K16&lt;=-1,"VENCIDA",IF(K16&lt;=3,"POR VENCER","CON TIEMPO"))</f>
        <v>POR VENCER</v>
      </c>
      <c r="M16" s="70">
        <v>45216</v>
      </c>
      <c r="N16" s="173" t="s">
        <v>968</v>
      </c>
      <c r="O16" s="22" t="s">
        <v>91</v>
      </c>
    </row>
    <row r="17" spans="2:15" ht="48.75" customHeight="1">
      <c r="B17" s="18">
        <v>3</v>
      </c>
      <c r="C17" s="19">
        <v>45209</v>
      </c>
      <c r="D17" s="18">
        <v>2628</v>
      </c>
      <c r="E17" s="20" t="s">
        <v>32</v>
      </c>
      <c r="F17" s="21" t="s">
        <v>33</v>
      </c>
      <c r="G17" s="182" t="s">
        <v>39</v>
      </c>
      <c r="H17" s="22" t="s">
        <v>40</v>
      </c>
      <c r="I17" s="23" t="s">
        <v>36</v>
      </c>
      <c r="J17" s="70">
        <v>45215</v>
      </c>
      <c r="K17" s="88">
        <f t="shared" si="0"/>
        <v>-1</v>
      </c>
      <c r="L17" s="20" t="str">
        <f t="shared" si="1"/>
        <v>VENCIDA</v>
      </c>
      <c r="M17" s="70">
        <v>45216</v>
      </c>
      <c r="N17" s="173" t="s">
        <v>969</v>
      </c>
      <c r="O17" s="22" t="s">
        <v>92</v>
      </c>
    </row>
    <row r="18" spans="2:15" ht="80.25" customHeight="1">
      <c r="B18" s="18">
        <v>4</v>
      </c>
      <c r="C18" s="27" t="s">
        <v>41</v>
      </c>
      <c r="D18" s="20">
        <v>2663</v>
      </c>
      <c r="E18" s="20" t="s">
        <v>32</v>
      </c>
      <c r="F18" s="21" t="s">
        <v>33</v>
      </c>
      <c r="G18" s="182" t="s">
        <v>42</v>
      </c>
      <c r="H18" s="22" t="s">
        <v>43</v>
      </c>
      <c r="I18" s="23" t="s">
        <v>36</v>
      </c>
      <c r="J18" s="70">
        <v>45211</v>
      </c>
      <c r="K18" s="88">
        <f t="shared" si="0"/>
        <v>0</v>
      </c>
      <c r="L18" s="20" t="str">
        <f t="shared" ref="L18:L81" si="2">IF(K18&lt;=-1,"VENCIDA",IF(K18&lt;=3,"POR VENCER","CON TIEMPO"))</f>
        <v>POR VENCER</v>
      </c>
      <c r="M18" s="70">
        <v>45211</v>
      </c>
      <c r="N18" s="173" t="s">
        <v>975</v>
      </c>
      <c r="O18" s="22" t="s">
        <v>93</v>
      </c>
    </row>
    <row r="19" spans="2:15" ht="99" customHeight="1">
      <c r="B19" s="18">
        <v>5</v>
      </c>
      <c r="C19" s="27">
        <v>45212</v>
      </c>
      <c r="D19" s="20">
        <v>2678</v>
      </c>
      <c r="E19" s="20" t="s">
        <v>32</v>
      </c>
      <c r="F19" s="21" t="s">
        <v>44</v>
      </c>
      <c r="G19" s="182" t="s">
        <v>45</v>
      </c>
      <c r="H19" s="22" t="s">
        <v>46</v>
      </c>
      <c r="I19" s="23" t="s">
        <v>36</v>
      </c>
      <c r="J19" s="70">
        <v>45212</v>
      </c>
      <c r="K19" s="88">
        <f t="shared" si="0"/>
        <v>0</v>
      </c>
      <c r="L19" s="20" t="str">
        <f t="shared" si="2"/>
        <v>POR VENCER</v>
      </c>
      <c r="M19" s="70">
        <v>45212</v>
      </c>
      <c r="N19" s="173" t="s">
        <v>975</v>
      </c>
      <c r="O19" s="22" t="s">
        <v>93</v>
      </c>
    </row>
    <row r="20" spans="2:15" ht="101.25" customHeight="1">
      <c r="B20" s="18">
        <v>6</v>
      </c>
      <c r="C20" s="27" t="s">
        <v>47</v>
      </c>
      <c r="D20" s="21">
        <v>2704</v>
      </c>
      <c r="E20" s="20" t="s">
        <v>32</v>
      </c>
      <c r="F20" s="21" t="s">
        <v>33</v>
      </c>
      <c r="G20" s="182" t="s">
        <v>48</v>
      </c>
      <c r="H20" s="22" t="s">
        <v>49</v>
      </c>
      <c r="I20" s="23" t="s">
        <v>36</v>
      </c>
      <c r="J20" s="70">
        <v>45219</v>
      </c>
      <c r="K20" s="88">
        <f t="shared" si="0"/>
        <v>0</v>
      </c>
      <c r="L20" s="20" t="str">
        <f t="shared" si="2"/>
        <v>POR VENCER</v>
      </c>
      <c r="M20" s="70">
        <v>45219</v>
      </c>
      <c r="N20" s="173" t="s">
        <v>975</v>
      </c>
      <c r="O20" s="22" t="s">
        <v>94</v>
      </c>
    </row>
    <row r="21" spans="2:15" ht="63">
      <c r="B21" s="18">
        <v>7</v>
      </c>
      <c r="C21" s="27">
        <v>45217</v>
      </c>
      <c r="D21" s="20">
        <v>2706</v>
      </c>
      <c r="E21" s="20" t="s">
        <v>32</v>
      </c>
      <c r="F21" s="26" t="s">
        <v>33</v>
      </c>
      <c r="G21" s="180" t="s">
        <v>50</v>
      </c>
      <c r="H21" s="24" t="s">
        <v>51</v>
      </c>
      <c r="I21" s="23" t="s">
        <v>36</v>
      </c>
      <c r="J21" s="75">
        <v>45231</v>
      </c>
      <c r="K21" s="88">
        <f t="shared" si="0"/>
        <v>0</v>
      </c>
      <c r="L21" s="20" t="str">
        <f t="shared" si="2"/>
        <v>POR VENCER</v>
      </c>
      <c r="M21" s="71">
        <v>45231</v>
      </c>
      <c r="N21" s="174" t="s">
        <v>970</v>
      </c>
      <c r="O21" s="24" t="s">
        <v>95</v>
      </c>
    </row>
    <row r="22" spans="2:15" ht="36">
      <c r="B22" s="18">
        <v>8</v>
      </c>
      <c r="C22" s="27">
        <v>45219</v>
      </c>
      <c r="D22" s="21">
        <v>2739</v>
      </c>
      <c r="E22" s="20" t="s">
        <v>32</v>
      </c>
      <c r="F22" s="21" t="s">
        <v>33</v>
      </c>
      <c r="G22" s="182" t="s">
        <v>39</v>
      </c>
      <c r="H22" s="22" t="s">
        <v>52</v>
      </c>
      <c r="I22" s="23" t="s">
        <v>36</v>
      </c>
      <c r="J22" s="76">
        <v>45230</v>
      </c>
      <c r="K22" s="88">
        <f t="shared" si="0"/>
        <v>11</v>
      </c>
      <c r="L22" s="20" t="str">
        <f t="shared" si="2"/>
        <v>CON TIEMPO</v>
      </c>
      <c r="M22" s="70">
        <v>45219</v>
      </c>
      <c r="N22" s="175" t="s">
        <v>971</v>
      </c>
      <c r="O22" s="67" t="s">
        <v>96</v>
      </c>
    </row>
    <row r="23" spans="2:15" ht="54">
      <c r="B23" s="18">
        <v>9</v>
      </c>
      <c r="C23" s="27">
        <v>45219</v>
      </c>
      <c r="D23" s="21">
        <v>2740</v>
      </c>
      <c r="E23" s="20" t="s">
        <v>32</v>
      </c>
      <c r="F23" s="21" t="s">
        <v>33</v>
      </c>
      <c r="G23" s="182" t="s">
        <v>53</v>
      </c>
      <c r="H23" s="22" t="s">
        <v>54</v>
      </c>
      <c r="I23" s="23" t="s">
        <v>36</v>
      </c>
      <c r="J23" s="76">
        <v>45229</v>
      </c>
      <c r="K23" s="88">
        <f t="shared" si="0"/>
        <v>6</v>
      </c>
      <c r="L23" s="20" t="str">
        <f t="shared" si="2"/>
        <v>CON TIEMPO</v>
      </c>
      <c r="M23" s="70">
        <v>45223</v>
      </c>
      <c r="N23" s="173" t="s">
        <v>972</v>
      </c>
      <c r="O23" s="67" t="s">
        <v>97</v>
      </c>
    </row>
    <row r="24" spans="2:15" ht="54">
      <c r="B24" s="18">
        <v>10</v>
      </c>
      <c r="C24" s="27">
        <v>45224</v>
      </c>
      <c r="D24" s="21">
        <v>2803</v>
      </c>
      <c r="E24" s="20" t="s">
        <v>32</v>
      </c>
      <c r="F24" s="21" t="s">
        <v>33</v>
      </c>
      <c r="G24" s="182" t="s">
        <v>55</v>
      </c>
      <c r="H24" s="22" t="s">
        <v>56</v>
      </c>
      <c r="I24" s="23" t="s">
        <v>36</v>
      </c>
      <c r="J24" s="76">
        <v>45231</v>
      </c>
      <c r="K24" s="88">
        <f t="shared" si="0"/>
        <v>0</v>
      </c>
      <c r="L24" s="20" t="str">
        <f t="shared" si="2"/>
        <v>POR VENCER</v>
      </c>
      <c r="M24" s="70">
        <v>45231</v>
      </c>
      <c r="N24" s="173" t="s">
        <v>973</v>
      </c>
      <c r="O24" s="67" t="s">
        <v>98</v>
      </c>
    </row>
    <row r="25" spans="2:15" ht="54">
      <c r="B25" s="18">
        <v>11</v>
      </c>
      <c r="C25" s="27">
        <v>45231</v>
      </c>
      <c r="D25" s="20">
        <v>2888</v>
      </c>
      <c r="E25" s="20" t="s">
        <v>32</v>
      </c>
      <c r="F25" s="21" t="s">
        <v>33</v>
      </c>
      <c r="G25" s="180" t="s">
        <v>57</v>
      </c>
      <c r="H25" s="22" t="s">
        <v>58</v>
      </c>
      <c r="I25" s="23" t="s">
        <v>36</v>
      </c>
      <c r="J25" s="70">
        <v>45239</v>
      </c>
      <c r="K25" s="88">
        <f t="shared" si="0"/>
        <v>0</v>
      </c>
      <c r="L25" s="20" t="str">
        <f t="shared" si="2"/>
        <v>POR VENCER</v>
      </c>
      <c r="M25" s="70">
        <v>45239</v>
      </c>
      <c r="N25" s="174" t="s">
        <v>974</v>
      </c>
      <c r="O25" s="22" t="s">
        <v>99</v>
      </c>
    </row>
    <row r="26" spans="2:15" ht="72">
      <c r="B26" s="18">
        <v>12</v>
      </c>
      <c r="C26" s="27">
        <v>45233</v>
      </c>
      <c r="D26" s="20">
        <v>2911</v>
      </c>
      <c r="E26" s="20" t="s">
        <v>32</v>
      </c>
      <c r="F26" s="21" t="s">
        <v>44</v>
      </c>
      <c r="G26" s="183" t="s">
        <v>59</v>
      </c>
      <c r="H26" s="25" t="s">
        <v>60</v>
      </c>
      <c r="I26" s="28" t="s">
        <v>36</v>
      </c>
      <c r="J26" s="77">
        <v>45233</v>
      </c>
      <c r="K26" s="88">
        <f t="shared" si="0"/>
        <v>0</v>
      </c>
      <c r="L26" s="20" t="str">
        <f t="shared" si="2"/>
        <v>POR VENCER</v>
      </c>
      <c r="M26" s="70">
        <v>45233</v>
      </c>
      <c r="N26" s="175" t="s">
        <v>975</v>
      </c>
      <c r="O26" s="22" t="s">
        <v>93</v>
      </c>
    </row>
    <row r="27" spans="2:15" ht="54">
      <c r="B27" s="18">
        <v>13</v>
      </c>
      <c r="C27" s="27">
        <v>45239</v>
      </c>
      <c r="D27" s="20">
        <v>2973</v>
      </c>
      <c r="E27" s="20" t="s">
        <v>32</v>
      </c>
      <c r="F27" s="21" t="s">
        <v>33</v>
      </c>
      <c r="G27" s="180" t="s">
        <v>61</v>
      </c>
      <c r="H27" s="22" t="s">
        <v>62</v>
      </c>
      <c r="I27" s="29" t="s">
        <v>36</v>
      </c>
      <c r="J27" s="70">
        <v>45240</v>
      </c>
      <c r="K27" s="88">
        <f t="shared" si="0"/>
        <v>0</v>
      </c>
      <c r="L27" s="20" t="str">
        <f t="shared" si="2"/>
        <v>POR VENCER</v>
      </c>
      <c r="M27" s="70">
        <v>45240</v>
      </c>
      <c r="N27" s="173" t="s">
        <v>976</v>
      </c>
      <c r="O27" s="67" t="s">
        <v>100</v>
      </c>
    </row>
    <row r="28" spans="2:15" ht="36">
      <c r="B28" s="18">
        <v>14</v>
      </c>
      <c r="C28" s="27">
        <v>45240</v>
      </c>
      <c r="D28" s="20">
        <v>2977</v>
      </c>
      <c r="E28" s="20" t="s">
        <v>32</v>
      </c>
      <c r="F28" s="40" t="s">
        <v>143</v>
      </c>
      <c r="G28" s="183" t="s">
        <v>64</v>
      </c>
      <c r="H28" s="25" t="s">
        <v>65</v>
      </c>
      <c r="I28" s="30" t="s">
        <v>36</v>
      </c>
      <c r="J28" s="77">
        <v>45250</v>
      </c>
      <c r="K28" s="88">
        <f t="shared" si="0"/>
        <v>4</v>
      </c>
      <c r="L28" s="20" t="str">
        <f t="shared" si="2"/>
        <v>CON TIEMPO</v>
      </c>
      <c r="M28" s="70">
        <v>45246</v>
      </c>
      <c r="N28" s="174" t="s">
        <v>978</v>
      </c>
      <c r="O28" s="67" t="s">
        <v>101</v>
      </c>
    </row>
    <row r="29" spans="2:15" ht="27">
      <c r="B29" s="18">
        <v>15</v>
      </c>
      <c r="C29" s="27" t="s">
        <v>66</v>
      </c>
      <c r="D29" s="20">
        <v>3123</v>
      </c>
      <c r="E29" s="20" t="s">
        <v>32</v>
      </c>
      <c r="F29" s="21" t="s">
        <v>44</v>
      </c>
      <c r="G29" s="183" t="s">
        <v>67</v>
      </c>
      <c r="H29" s="25" t="s">
        <v>68</v>
      </c>
      <c r="I29" s="30" t="s">
        <v>36</v>
      </c>
      <c r="J29" s="77">
        <v>45253</v>
      </c>
      <c r="K29" s="88">
        <f t="shared" si="0"/>
        <v>0</v>
      </c>
      <c r="L29" s="20" t="str">
        <f t="shared" si="2"/>
        <v>POR VENCER</v>
      </c>
      <c r="M29" s="70">
        <v>45253</v>
      </c>
      <c r="N29" s="175" t="s">
        <v>975</v>
      </c>
      <c r="O29" s="22" t="s">
        <v>102</v>
      </c>
    </row>
    <row r="30" spans="2:15" ht="54">
      <c r="B30" s="18">
        <v>16</v>
      </c>
      <c r="C30" s="27" t="s">
        <v>69</v>
      </c>
      <c r="D30" s="20">
        <v>3162</v>
      </c>
      <c r="E30" s="20" t="s">
        <v>32</v>
      </c>
      <c r="F30" s="40" t="s">
        <v>143</v>
      </c>
      <c r="G30" s="183" t="s">
        <v>70</v>
      </c>
      <c r="H30" s="25" t="s">
        <v>71</v>
      </c>
      <c r="I30" s="30" t="s">
        <v>36</v>
      </c>
      <c r="J30" s="77">
        <v>45260</v>
      </c>
      <c r="K30" s="88">
        <f t="shared" si="0"/>
        <v>2</v>
      </c>
      <c r="L30" s="20" t="str">
        <f t="shared" si="2"/>
        <v>POR VENCER</v>
      </c>
      <c r="M30" s="70">
        <v>45258</v>
      </c>
      <c r="N30" s="175" t="s">
        <v>969</v>
      </c>
      <c r="O30" s="22" t="s">
        <v>103</v>
      </c>
    </row>
    <row r="31" spans="2:15" ht="54">
      <c r="B31" s="18">
        <v>17</v>
      </c>
      <c r="C31" s="27">
        <v>45256</v>
      </c>
      <c r="D31" s="20">
        <v>3192</v>
      </c>
      <c r="E31" s="20" t="s">
        <v>32</v>
      </c>
      <c r="F31" s="40" t="s">
        <v>143</v>
      </c>
      <c r="G31" s="183" t="s">
        <v>72</v>
      </c>
      <c r="H31" s="25" t="s">
        <v>73</v>
      </c>
      <c r="I31" s="30" t="s">
        <v>36</v>
      </c>
      <c r="J31" s="77">
        <v>45265</v>
      </c>
      <c r="K31" s="88">
        <f t="shared" si="0"/>
        <v>0</v>
      </c>
      <c r="L31" s="20" t="str">
        <f t="shared" si="2"/>
        <v>POR VENCER</v>
      </c>
      <c r="M31" s="70">
        <v>45265</v>
      </c>
      <c r="N31" s="173" t="s">
        <v>980</v>
      </c>
      <c r="O31" s="22" t="s">
        <v>84</v>
      </c>
    </row>
    <row r="32" spans="2:15" ht="27">
      <c r="B32" s="18">
        <v>18</v>
      </c>
      <c r="C32" s="27">
        <v>45261</v>
      </c>
      <c r="D32" s="20">
        <v>3229</v>
      </c>
      <c r="E32" s="20" t="s">
        <v>32</v>
      </c>
      <c r="F32" s="21" t="s">
        <v>44</v>
      </c>
      <c r="G32" s="183" t="s">
        <v>74</v>
      </c>
      <c r="H32" s="25" t="s">
        <v>75</v>
      </c>
      <c r="I32" s="31" t="s">
        <v>36</v>
      </c>
      <c r="J32" s="77">
        <v>45261</v>
      </c>
      <c r="K32" s="88">
        <f t="shared" si="0"/>
        <v>0</v>
      </c>
      <c r="L32" s="20" t="str">
        <f t="shared" si="2"/>
        <v>POR VENCER</v>
      </c>
      <c r="M32" s="70">
        <v>45261</v>
      </c>
      <c r="N32" s="175" t="s">
        <v>975</v>
      </c>
      <c r="O32" s="22" t="s">
        <v>85</v>
      </c>
    </row>
    <row r="33" spans="2:15" ht="63">
      <c r="B33" s="18">
        <v>19</v>
      </c>
      <c r="C33" s="27">
        <v>45264</v>
      </c>
      <c r="D33" s="21">
        <v>3246</v>
      </c>
      <c r="E33" s="20" t="s">
        <v>32</v>
      </c>
      <c r="F33" s="21" t="s">
        <v>33</v>
      </c>
      <c r="G33" s="183" t="s">
        <v>76</v>
      </c>
      <c r="H33" s="25" t="s">
        <v>77</v>
      </c>
      <c r="I33" s="30" t="s">
        <v>36</v>
      </c>
      <c r="J33" s="77">
        <v>45278</v>
      </c>
      <c r="K33" s="88">
        <f t="shared" si="0"/>
        <v>0</v>
      </c>
      <c r="L33" s="20" t="str">
        <f t="shared" si="2"/>
        <v>POR VENCER</v>
      </c>
      <c r="M33" s="70">
        <v>45278</v>
      </c>
      <c r="N33" s="173" t="s">
        <v>979</v>
      </c>
      <c r="O33" s="22" t="s">
        <v>86</v>
      </c>
    </row>
    <row r="34" spans="2:15" ht="45">
      <c r="B34" s="18">
        <v>20</v>
      </c>
      <c r="C34" s="27">
        <v>45273</v>
      </c>
      <c r="D34" s="20">
        <v>3373</v>
      </c>
      <c r="E34" s="20" t="s">
        <v>32</v>
      </c>
      <c r="F34" s="26" t="s">
        <v>33</v>
      </c>
      <c r="G34" s="183" t="s">
        <v>78</v>
      </c>
      <c r="H34" s="24" t="s">
        <v>79</v>
      </c>
      <c r="I34" s="30" t="s">
        <v>36</v>
      </c>
      <c r="J34" s="75">
        <v>45275</v>
      </c>
      <c r="K34" s="88">
        <f t="shared" si="0"/>
        <v>2</v>
      </c>
      <c r="L34" s="20" t="str">
        <f t="shared" si="2"/>
        <v>POR VENCER</v>
      </c>
      <c r="M34" s="71">
        <v>45273</v>
      </c>
      <c r="N34" s="176" t="s">
        <v>969</v>
      </c>
      <c r="O34" s="24" t="s">
        <v>87</v>
      </c>
    </row>
    <row r="35" spans="2:15" ht="36">
      <c r="B35" s="18">
        <v>21</v>
      </c>
      <c r="C35" s="27" t="s">
        <v>80</v>
      </c>
      <c r="D35" s="20">
        <v>3402</v>
      </c>
      <c r="E35" s="20" t="s">
        <v>32</v>
      </c>
      <c r="F35" s="26" t="s">
        <v>44</v>
      </c>
      <c r="G35" s="183" t="s">
        <v>81</v>
      </c>
      <c r="H35" s="24" t="s">
        <v>82</v>
      </c>
      <c r="I35" s="30" t="s">
        <v>36</v>
      </c>
      <c r="J35" s="75">
        <v>45278</v>
      </c>
      <c r="K35" s="88">
        <f t="shared" si="0"/>
        <v>0</v>
      </c>
      <c r="L35" s="20" t="str">
        <f t="shared" si="2"/>
        <v>POR VENCER</v>
      </c>
      <c r="M35" s="71">
        <v>45278</v>
      </c>
      <c r="N35" s="176" t="s">
        <v>975</v>
      </c>
      <c r="O35" s="24" t="s">
        <v>88</v>
      </c>
    </row>
    <row r="36" spans="2:15" ht="45">
      <c r="B36" s="18">
        <v>22</v>
      </c>
      <c r="C36" s="27">
        <v>45280</v>
      </c>
      <c r="D36" s="20">
        <v>3428</v>
      </c>
      <c r="E36" s="20" t="s">
        <v>32</v>
      </c>
      <c r="F36" s="40" t="s">
        <v>143</v>
      </c>
      <c r="G36" s="183" t="s">
        <v>59</v>
      </c>
      <c r="H36" s="25" t="s">
        <v>83</v>
      </c>
      <c r="I36" s="30" t="s">
        <v>36</v>
      </c>
      <c r="J36" s="77">
        <v>45291</v>
      </c>
      <c r="K36" s="88">
        <f t="shared" si="0"/>
        <v>2</v>
      </c>
      <c r="L36" s="20" t="str">
        <f t="shared" si="2"/>
        <v>POR VENCER</v>
      </c>
      <c r="M36" s="70">
        <v>45289</v>
      </c>
      <c r="N36" s="175" t="s">
        <v>977</v>
      </c>
      <c r="O36" s="22" t="s">
        <v>89</v>
      </c>
    </row>
    <row r="37" spans="2:15" ht="24" customHeight="1" thickBot="1">
      <c r="B37" s="18">
        <v>23</v>
      </c>
      <c r="C37" s="32">
        <v>45194</v>
      </c>
      <c r="D37" s="33">
        <v>608</v>
      </c>
      <c r="E37" s="20" t="s">
        <v>104</v>
      </c>
      <c r="F37" s="26" t="s">
        <v>105</v>
      </c>
      <c r="G37" s="184" t="s">
        <v>106</v>
      </c>
      <c r="H37" s="34" t="s">
        <v>107</v>
      </c>
      <c r="I37" s="35" t="s">
        <v>108</v>
      </c>
      <c r="J37" s="72">
        <v>45216</v>
      </c>
      <c r="K37" s="88">
        <f t="shared" si="0"/>
        <v>8</v>
      </c>
      <c r="L37" s="20" t="str">
        <f t="shared" si="2"/>
        <v>CON TIEMPO</v>
      </c>
      <c r="M37" s="78">
        <v>45208</v>
      </c>
      <c r="N37" s="84"/>
      <c r="O37" s="34" t="s">
        <v>136</v>
      </c>
    </row>
    <row r="38" spans="2:15" ht="38.25" thickBot="1">
      <c r="B38" s="18">
        <v>24</v>
      </c>
      <c r="C38" s="32">
        <v>45201</v>
      </c>
      <c r="D38" s="33">
        <v>619</v>
      </c>
      <c r="E38" s="20" t="s">
        <v>104</v>
      </c>
      <c r="F38" s="126" t="s">
        <v>143</v>
      </c>
      <c r="G38" s="184" t="s">
        <v>129</v>
      </c>
      <c r="H38" s="34" t="s">
        <v>131</v>
      </c>
      <c r="I38" s="35" t="s">
        <v>108</v>
      </c>
      <c r="J38" s="72">
        <v>45216</v>
      </c>
      <c r="K38" s="88">
        <f t="shared" si="0"/>
        <v>0</v>
      </c>
      <c r="L38" s="20" t="str">
        <f t="shared" si="2"/>
        <v>POR VENCER</v>
      </c>
      <c r="M38" s="79">
        <v>45216</v>
      </c>
      <c r="N38" s="85"/>
      <c r="O38" s="34" t="s">
        <v>138</v>
      </c>
    </row>
    <row r="39" spans="2:15" ht="18">
      <c r="B39" s="18">
        <v>25</v>
      </c>
      <c r="C39" s="32">
        <v>45201</v>
      </c>
      <c r="D39" s="33">
        <v>624</v>
      </c>
      <c r="E39" s="20" t="s">
        <v>104</v>
      </c>
      <c r="F39" s="20" t="s">
        <v>33</v>
      </c>
      <c r="G39" s="184" t="s">
        <v>109</v>
      </c>
      <c r="H39" s="34" t="s">
        <v>132</v>
      </c>
      <c r="I39" s="35" t="s">
        <v>108</v>
      </c>
      <c r="J39" s="73">
        <v>45223</v>
      </c>
      <c r="K39" s="88">
        <f t="shared" si="0"/>
        <v>14</v>
      </c>
      <c r="L39" s="20" t="str">
        <f t="shared" si="2"/>
        <v>CON TIEMPO</v>
      </c>
      <c r="M39" s="79">
        <v>45209</v>
      </c>
      <c r="N39" s="85"/>
      <c r="O39" s="34" t="s">
        <v>137</v>
      </c>
    </row>
    <row r="40" spans="2:15" ht="19.5">
      <c r="B40" s="18">
        <v>26</v>
      </c>
      <c r="C40" s="32">
        <v>45202</v>
      </c>
      <c r="D40" s="33">
        <v>631</v>
      </c>
      <c r="E40" s="20" t="s">
        <v>104</v>
      </c>
      <c r="F40" s="20" t="s">
        <v>33</v>
      </c>
      <c r="G40" s="184" t="s">
        <v>110</v>
      </c>
      <c r="H40" s="34" t="s">
        <v>133</v>
      </c>
      <c r="I40" s="35" t="s">
        <v>108</v>
      </c>
      <c r="J40" s="73">
        <v>45224</v>
      </c>
      <c r="K40" s="88">
        <f t="shared" si="0"/>
        <v>15</v>
      </c>
      <c r="L40" s="20" t="str">
        <f t="shared" si="2"/>
        <v>CON TIEMPO</v>
      </c>
      <c r="M40" s="79">
        <v>45209</v>
      </c>
      <c r="N40" s="85"/>
      <c r="O40" s="34" t="s">
        <v>137</v>
      </c>
    </row>
    <row r="41" spans="2:15" ht="19.5">
      <c r="B41" s="18">
        <v>27</v>
      </c>
      <c r="C41" s="32">
        <v>45204</v>
      </c>
      <c r="D41" s="33">
        <v>639</v>
      </c>
      <c r="E41" s="20" t="s">
        <v>104</v>
      </c>
      <c r="F41" s="20" t="s">
        <v>33</v>
      </c>
      <c r="G41" s="184" t="s">
        <v>111</v>
      </c>
      <c r="H41" s="34" t="s">
        <v>112</v>
      </c>
      <c r="I41" s="35" t="s">
        <v>108</v>
      </c>
      <c r="J41" s="73">
        <v>45225</v>
      </c>
      <c r="K41" s="88">
        <f t="shared" si="0"/>
        <v>9</v>
      </c>
      <c r="L41" s="20" t="str">
        <f t="shared" si="2"/>
        <v>CON TIEMPO</v>
      </c>
      <c r="M41" s="79">
        <v>45216</v>
      </c>
      <c r="N41" s="85"/>
      <c r="O41" s="34" t="s">
        <v>137</v>
      </c>
    </row>
    <row r="42" spans="2:15" ht="37.5">
      <c r="B42" s="18">
        <v>28</v>
      </c>
      <c r="C42" s="32">
        <v>45204</v>
      </c>
      <c r="D42" s="33">
        <v>640</v>
      </c>
      <c r="E42" s="20" t="s">
        <v>104</v>
      </c>
      <c r="F42" s="20" t="s">
        <v>33</v>
      </c>
      <c r="G42" s="184" t="s">
        <v>113</v>
      </c>
      <c r="H42" s="34" t="s">
        <v>114</v>
      </c>
      <c r="I42" s="35" t="s">
        <v>108</v>
      </c>
      <c r="J42" s="73">
        <v>45225</v>
      </c>
      <c r="K42" s="88">
        <f t="shared" si="0"/>
        <v>-1</v>
      </c>
      <c r="L42" s="20" t="str">
        <f t="shared" si="2"/>
        <v>VENCIDA</v>
      </c>
      <c r="M42" s="79">
        <v>45226</v>
      </c>
      <c r="N42" s="85"/>
      <c r="O42" s="34" t="s">
        <v>137</v>
      </c>
    </row>
    <row r="43" spans="2:15" ht="18">
      <c r="B43" s="18">
        <v>29</v>
      </c>
      <c r="C43" s="32">
        <v>45216</v>
      </c>
      <c r="D43" s="33">
        <v>664</v>
      </c>
      <c r="E43" s="20" t="s">
        <v>104</v>
      </c>
      <c r="F43" s="109" t="s">
        <v>33</v>
      </c>
      <c r="G43" s="184" t="s">
        <v>115</v>
      </c>
      <c r="H43" s="34" t="s">
        <v>116</v>
      </c>
      <c r="I43" s="35" t="s">
        <v>108</v>
      </c>
      <c r="J43" s="73">
        <v>45230</v>
      </c>
      <c r="K43" s="88">
        <f t="shared" si="0"/>
        <v>13</v>
      </c>
      <c r="L43" s="20" t="str">
        <f t="shared" si="2"/>
        <v>CON TIEMPO</v>
      </c>
      <c r="M43" s="79">
        <v>45217</v>
      </c>
      <c r="N43" s="85"/>
      <c r="O43" s="34" t="s">
        <v>137</v>
      </c>
    </row>
    <row r="44" spans="2:15" ht="18">
      <c r="B44" s="18">
        <v>30</v>
      </c>
      <c r="C44" s="32">
        <v>45238</v>
      </c>
      <c r="D44" s="33">
        <v>707</v>
      </c>
      <c r="E44" s="20" t="s">
        <v>104</v>
      </c>
      <c r="F44" s="109" t="s">
        <v>33</v>
      </c>
      <c r="G44" s="184" t="s">
        <v>117</v>
      </c>
      <c r="H44" s="34" t="s">
        <v>118</v>
      </c>
      <c r="I44" s="35" t="s">
        <v>108</v>
      </c>
      <c r="J44" s="73">
        <v>45253</v>
      </c>
      <c r="K44" s="88">
        <f t="shared" si="0"/>
        <v>14</v>
      </c>
      <c r="L44" s="20" t="str">
        <f t="shared" si="2"/>
        <v>CON TIEMPO</v>
      </c>
      <c r="M44" s="79">
        <v>45239</v>
      </c>
      <c r="N44" s="85"/>
      <c r="O44" s="68" t="s">
        <v>136</v>
      </c>
    </row>
    <row r="45" spans="2:15" ht="19.5">
      <c r="B45" s="18">
        <v>31</v>
      </c>
      <c r="C45" s="32">
        <v>45239</v>
      </c>
      <c r="D45" s="33">
        <v>711</v>
      </c>
      <c r="E45" s="20" t="s">
        <v>104</v>
      </c>
      <c r="F45" s="26" t="s">
        <v>105</v>
      </c>
      <c r="G45" s="184" t="s">
        <v>130</v>
      </c>
      <c r="H45" s="34" t="s">
        <v>105</v>
      </c>
      <c r="I45" s="35" t="s">
        <v>108</v>
      </c>
      <c r="J45" s="73">
        <v>45254</v>
      </c>
      <c r="K45" s="88">
        <f t="shared" si="0"/>
        <v>10</v>
      </c>
      <c r="L45" s="20" t="str">
        <f t="shared" si="2"/>
        <v>CON TIEMPO</v>
      </c>
      <c r="M45" s="79">
        <v>45244</v>
      </c>
      <c r="N45" s="85"/>
      <c r="O45" s="36" t="s">
        <v>139</v>
      </c>
    </row>
    <row r="46" spans="2:15" ht="18">
      <c r="B46" s="18">
        <v>32</v>
      </c>
      <c r="C46" s="32">
        <v>45245</v>
      </c>
      <c r="D46" s="33">
        <v>725</v>
      </c>
      <c r="E46" s="20" t="s">
        <v>104</v>
      </c>
      <c r="F46" s="109" t="s">
        <v>33</v>
      </c>
      <c r="G46" s="184" t="s">
        <v>117</v>
      </c>
      <c r="H46" s="34" t="s">
        <v>118</v>
      </c>
      <c r="I46" s="35" t="s">
        <v>108</v>
      </c>
      <c r="J46" s="73">
        <v>45266</v>
      </c>
      <c r="K46" s="88">
        <f t="shared" si="0"/>
        <v>5</v>
      </c>
      <c r="L46" s="20" t="str">
        <f t="shared" si="2"/>
        <v>CON TIEMPO</v>
      </c>
      <c r="M46" s="79">
        <v>45261</v>
      </c>
      <c r="N46" s="85"/>
      <c r="O46" s="68" t="s">
        <v>137</v>
      </c>
    </row>
    <row r="47" spans="2:15" ht="28.5">
      <c r="B47" s="18">
        <v>33</v>
      </c>
      <c r="C47" s="32">
        <v>45254</v>
      </c>
      <c r="D47" s="33">
        <v>749</v>
      </c>
      <c r="E47" s="20" t="s">
        <v>104</v>
      </c>
      <c r="F47" s="40" t="s">
        <v>143</v>
      </c>
      <c r="G47" s="184" t="s">
        <v>119</v>
      </c>
      <c r="H47" s="34" t="s">
        <v>134</v>
      </c>
      <c r="I47" s="35" t="s">
        <v>108</v>
      </c>
      <c r="J47" s="73">
        <v>45278</v>
      </c>
      <c r="K47" s="88">
        <f t="shared" si="0"/>
        <v>12</v>
      </c>
      <c r="L47" s="20" t="str">
        <f t="shared" si="2"/>
        <v>CON TIEMPO</v>
      </c>
      <c r="M47" s="79">
        <v>45266</v>
      </c>
      <c r="N47" s="85"/>
      <c r="O47" s="68" t="s">
        <v>140</v>
      </c>
    </row>
    <row r="48" spans="2:15" ht="19.5">
      <c r="B48" s="18">
        <v>34</v>
      </c>
      <c r="C48" s="32">
        <v>45254</v>
      </c>
      <c r="D48" s="33">
        <v>750</v>
      </c>
      <c r="E48" s="20" t="s">
        <v>104</v>
      </c>
      <c r="F48" s="20" t="s">
        <v>981</v>
      </c>
      <c r="G48" s="184" t="s">
        <v>120</v>
      </c>
      <c r="H48" s="34" t="s">
        <v>121</v>
      </c>
      <c r="I48" s="35" t="s">
        <v>108</v>
      </c>
      <c r="J48" s="73">
        <v>45278</v>
      </c>
      <c r="K48" s="88">
        <f t="shared" si="0"/>
        <v>20</v>
      </c>
      <c r="L48" s="20" t="str">
        <f t="shared" si="2"/>
        <v>CON TIEMPO</v>
      </c>
      <c r="M48" s="79">
        <v>45258</v>
      </c>
      <c r="N48" s="85"/>
      <c r="O48" s="34" t="s">
        <v>136</v>
      </c>
    </row>
    <row r="49" spans="2:15" ht="18">
      <c r="B49" s="18">
        <v>35</v>
      </c>
      <c r="C49" s="32">
        <v>45259</v>
      </c>
      <c r="D49" s="33">
        <v>757</v>
      </c>
      <c r="E49" s="20" t="s">
        <v>104</v>
      </c>
      <c r="F49" s="20" t="s">
        <v>33</v>
      </c>
      <c r="G49" s="184" t="s">
        <v>122</v>
      </c>
      <c r="H49" s="34" t="s">
        <v>123</v>
      </c>
      <c r="I49" s="35" t="s">
        <v>108</v>
      </c>
      <c r="J49" s="73">
        <v>45278</v>
      </c>
      <c r="K49" s="88">
        <f t="shared" si="0"/>
        <v>19</v>
      </c>
      <c r="L49" s="20" t="str">
        <f t="shared" si="2"/>
        <v>CON TIEMPO</v>
      </c>
      <c r="M49" s="79">
        <v>45259</v>
      </c>
      <c r="N49" s="85"/>
      <c r="O49" s="34" t="s">
        <v>137</v>
      </c>
    </row>
    <row r="50" spans="2:15" ht="26.25" customHeight="1">
      <c r="B50" s="18">
        <v>36</v>
      </c>
      <c r="C50" s="32">
        <v>45266</v>
      </c>
      <c r="D50" s="33">
        <v>791</v>
      </c>
      <c r="E50" s="20" t="s">
        <v>104</v>
      </c>
      <c r="F50" s="40" t="s">
        <v>143</v>
      </c>
      <c r="G50" s="184" t="s">
        <v>124</v>
      </c>
      <c r="H50" s="34" t="s">
        <v>125</v>
      </c>
      <c r="I50" s="35" t="s">
        <v>108</v>
      </c>
      <c r="J50" s="73">
        <v>45281</v>
      </c>
      <c r="K50" s="88">
        <f t="shared" si="0"/>
        <v>31</v>
      </c>
      <c r="L50" s="20" t="str">
        <f t="shared" si="2"/>
        <v>CON TIEMPO</v>
      </c>
      <c r="M50" s="79">
        <v>45250</v>
      </c>
      <c r="N50" s="85"/>
      <c r="O50" s="22" t="s">
        <v>136</v>
      </c>
    </row>
    <row r="51" spans="2:15" ht="34.5" customHeight="1">
      <c r="B51" s="18">
        <v>37</v>
      </c>
      <c r="C51" s="32">
        <v>45273</v>
      </c>
      <c r="D51" s="33">
        <v>803</v>
      </c>
      <c r="E51" s="20" t="s">
        <v>104</v>
      </c>
      <c r="F51" s="20" t="s">
        <v>33</v>
      </c>
      <c r="G51" s="184" t="s">
        <v>126</v>
      </c>
      <c r="H51" s="34" t="s">
        <v>127</v>
      </c>
      <c r="I51" s="35" t="s">
        <v>108</v>
      </c>
      <c r="J51" s="73">
        <v>45296</v>
      </c>
      <c r="K51" s="88">
        <f t="shared" si="0"/>
        <v>5</v>
      </c>
      <c r="L51" s="20" t="str">
        <f t="shared" si="2"/>
        <v>CON TIEMPO</v>
      </c>
      <c r="M51" s="79">
        <v>45291</v>
      </c>
      <c r="N51" s="74"/>
      <c r="O51" s="69" t="s">
        <v>141</v>
      </c>
    </row>
    <row r="52" spans="2:15" ht="19.5">
      <c r="B52" s="18">
        <v>38</v>
      </c>
      <c r="C52" s="32">
        <v>45274</v>
      </c>
      <c r="D52" s="33">
        <v>806</v>
      </c>
      <c r="E52" s="20" t="s">
        <v>104</v>
      </c>
      <c r="F52" s="20" t="s">
        <v>33</v>
      </c>
      <c r="G52" s="184" t="s">
        <v>128</v>
      </c>
      <c r="H52" s="34" t="s">
        <v>135</v>
      </c>
      <c r="I52" s="35" t="s">
        <v>108</v>
      </c>
      <c r="J52" s="73">
        <v>45299</v>
      </c>
      <c r="K52" s="88">
        <f t="shared" si="0"/>
        <v>8</v>
      </c>
      <c r="L52" s="20" t="str">
        <f t="shared" si="2"/>
        <v>CON TIEMPO</v>
      </c>
      <c r="M52" s="79">
        <v>45291</v>
      </c>
      <c r="N52" s="74"/>
      <c r="O52" s="36" t="s">
        <v>141</v>
      </c>
    </row>
    <row r="53" spans="2:15" ht="27">
      <c r="B53" s="18">
        <v>39</v>
      </c>
      <c r="C53" s="37">
        <v>45103</v>
      </c>
      <c r="D53" s="38">
        <v>1550</v>
      </c>
      <c r="E53" s="39" t="s">
        <v>142</v>
      </c>
      <c r="F53" s="40" t="s">
        <v>143</v>
      </c>
      <c r="G53" s="185" t="s">
        <v>144</v>
      </c>
      <c r="H53" s="16" t="s">
        <v>145</v>
      </c>
      <c r="I53" s="16" t="s">
        <v>146</v>
      </c>
      <c r="J53" s="80">
        <v>45216</v>
      </c>
      <c r="K53" s="88">
        <f t="shared" si="0"/>
        <v>-23</v>
      </c>
      <c r="L53" s="20" t="str">
        <f t="shared" si="2"/>
        <v>VENCIDA</v>
      </c>
      <c r="M53" s="80">
        <v>45239</v>
      </c>
      <c r="N53" s="17" t="s">
        <v>415</v>
      </c>
      <c r="O53" s="16" t="s">
        <v>414</v>
      </c>
    </row>
    <row r="54" spans="2:15" ht="18">
      <c r="B54" s="18">
        <v>40</v>
      </c>
      <c r="C54" s="37">
        <v>45103</v>
      </c>
      <c r="D54" s="38">
        <v>1552</v>
      </c>
      <c r="E54" s="39" t="s">
        <v>142</v>
      </c>
      <c r="F54" s="40" t="s">
        <v>143</v>
      </c>
      <c r="G54" s="185" t="s">
        <v>147</v>
      </c>
      <c r="H54" s="16" t="s">
        <v>148</v>
      </c>
      <c r="I54" s="16" t="s">
        <v>146</v>
      </c>
      <c r="J54" s="170">
        <v>45214</v>
      </c>
      <c r="K54" s="88">
        <f t="shared" si="0"/>
        <v>16</v>
      </c>
      <c r="L54" s="20" t="str">
        <f t="shared" si="2"/>
        <v>CON TIEMPO</v>
      </c>
      <c r="M54" s="86">
        <v>45198</v>
      </c>
      <c r="N54" s="17" t="s">
        <v>416</v>
      </c>
      <c r="O54" s="16" t="s">
        <v>414</v>
      </c>
    </row>
    <row r="55" spans="2:15" ht="36">
      <c r="B55" s="18">
        <v>41</v>
      </c>
      <c r="C55" s="37">
        <v>45103</v>
      </c>
      <c r="D55" s="38">
        <v>1555</v>
      </c>
      <c r="E55" s="39" t="s">
        <v>142</v>
      </c>
      <c r="F55" s="40" t="s">
        <v>143</v>
      </c>
      <c r="G55" s="185" t="s">
        <v>149</v>
      </c>
      <c r="H55" s="16" t="s">
        <v>150</v>
      </c>
      <c r="I55" s="16" t="s">
        <v>146</v>
      </c>
      <c r="J55" s="170">
        <v>45214</v>
      </c>
      <c r="K55" s="88">
        <f t="shared" si="0"/>
        <v>10</v>
      </c>
      <c r="L55" s="20" t="str">
        <f t="shared" si="2"/>
        <v>CON TIEMPO</v>
      </c>
      <c r="M55" s="86">
        <v>45204</v>
      </c>
      <c r="N55" s="44" t="s">
        <v>417</v>
      </c>
      <c r="O55" s="16" t="s">
        <v>414</v>
      </c>
    </row>
    <row r="56" spans="2:15" ht="45">
      <c r="B56" s="18">
        <v>42</v>
      </c>
      <c r="C56" s="37">
        <v>45104</v>
      </c>
      <c r="D56" s="38">
        <v>1562</v>
      </c>
      <c r="E56" s="39" t="s">
        <v>142</v>
      </c>
      <c r="F56" s="40" t="s">
        <v>143</v>
      </c>
      <c r="G56" s="185" t="s">
        <v>151</v>
      </c>
      <c r="H56" s="16" t="s">
        <v>152</v>
      </c>
      <c r="I56" s="16" t="s">
        <v>146</v>
      </c>
      <c r="J56" s="80">
        <v>45214</v>
      </c>
      <c r="K56" s="88">
        <f t="shared" si="0"/>
        <v>10</v>
      </c>
      <c r="L56" s="20" t="str">
        <f t="shared" si="2"/>
        <v>CON TIEMPO</v>
      </c>
      <c r="M56" s="80">
        <v>45204</v>
      </c>
      <c r="N56" s="17" t="s">
        <v>418</v>
      </c>
      <c r="O56" s="16" t="s">
        <v>414</v>
      </c>
    </row>
    <row r="57" spans="2:15" ht="27">
      <c r="B57" s="18">
        <v>43</v>
      </c>
      <c r="C57" s="37">
        <v>45105</v>
      </c>
      <c r="D57" s="38">
        <v>1568</v>
      </c>
      <c r="E57" s="39" t="s">
        <v>142</v>
      </c>
      <c r="F57" s="40" t="s">
        <v>143</v>
      </c>
      <c r="G57" s="185" t="s">
        <v>153</v>
      </c>
      <c r="H57" s="16" t="s">
        <v>154</v>
      </c>
      <c r="I57" s="16" t="s">
        <v>146</v>
      </c>
      <c r="J57" s="80">
        <v>45218</v>
      </c>
      <c r="K57" s="88">
        <f t="shared" si="0"/>
        <v>10</v>
      </c>
      <c r="L57" s="20" t="str">
        <f t="shared" si="2"/>
        <v>CON TIEMPO</v>
      </c>
      <c r="M57" s="80">
        <v>45208</v>
      </c>
      <c r="N57" s="17" t="s">
        <v>419</v>
      </c>
      <c r="O57" s="16" t="s">
        <v>414</v>
      </c>
    </row>
    <row r="58" spans="2:15" ht="27">
      <c r="B58" s="18">
        <v>44</v>
      </c>
      <c r="C58" s="37">
        <v>45105</v>
      </c>
      <c r="D58" s="38">
        <v>1569</v>
      </c>
      <c r="E58" s="39" t="s">
        <v>142</v>
      </c>
      <c r="F58" s="40" t="s">
        <v>143</v>
      </c>
      <c r="G58" s="185" t="s">
        <v>153</v>
      </c>
      <c r="H58" s="16" t="s">
        <v>155</v>
      </c>
      <c r="I58" s="16" t="s">
        <v>146</v>
      </c>
      <c r="J58" s="80">
        <v>45210</v>
      </c>
      <c r="K58" s="88">
        <f t="shared" si="0"/>
        <v>-47</v>
      </c>
      <c r="L58" s="20" t="str">
        <f t="shared" si="2"/>
        <v>VENCIDA</v>
      </c>
      <c r="M58" s="80">
        <v>45257</v>
      </c>
      <c r="N58" s="17" t="s">
        <v>420</v>
      </c>
      <c r="O58" s="16" t="s">
        <v>414</v>
      </c>
    </row>
    <row r="59" spans="2:15" ht="18">
      <c r="B59" s="18">
        <v>45</v>
      </c>
      <c r="C59" s="37">
        <v>45106</v>
      </c>
      <c r="D59" s="38">
        <v>1591</v>
      </c>
      <c r="E59" s="39" t="s">
        <v>142</v>
      </c>
      <c r="F59" s="40" t="s">
        <v>143</v>
      </c>
      <c r="G59" s="185" t="s">
        <v>156</v>
      </c>
      <c r="H59" s="16" t="s">
        <v>157</v>
      </c>
      <c r="I59" s="16" t="s">
        <v>146</v>
      </c>
      <c r="J59" s="80">
        <v>45210</v>
      </c>
      <c r="K59" s="88">
        <f t="shared" si="0"/>
        <v>-54</v>
      </c>
      <c r="L59" s="20" t="str">
        <f t="shared" si="2"/>
        <v>VENCIDA</v>
      </c>
      <c r="M59" s="80">
        <v>45264</v>
      </c>
      <c r="N59" s="17" t="s">
        <v>421</v>
      </c>
      <c r="O59" s="16" t="s">
        <v>414</v>
      </c>
    </row>
    <row r="60" spans="2:15" ht="27">
      <c r="B60" s="18">
        <v>46</v>
      </c>
      <c r="C60" s="37">
        <v>45106</v>
      </c>
      <c r="D60" s="38">
        <v>1592</v>
      </c>
      <c r="E60" s="39" t="s">
        <v>142</v>
      </c>
      <c r="F60" s="40" t="s">
        <v>143</v>
      </c>
      <c r="G60" s="185" t="s">
        <v>158</v>
      </c>
      <c r="H60" s="16" t="s">
        <v>159</v>
      </c>
      <c r="I60" s="16" t="s">
        <v>146</v>
      </c>
      <c r="J60" s="204">
        <v>45218</v>
      </c>
      <c r="K60" s="88">
        <f t="shared" si="0"/>
        <v>17</v>
      </c>
      <c r="L60" s="20" t="str">
        <f t="shared" si="2"/>
        <v>CON TIEMPO</v>
      </c>
      <c r="M60" s="80">
        <v>45201</v>
      </c>
      <c r="N60" s="17"/>
      <c r="O60" s="16" t="s">
        <v>414</v>
      </c>
    </row>
    <row r="61" spans="2:15" ht="21.75" customHeight="1">
      <c r="B61" s="18">
        <v>47</v>
      </c>
      <c r="C61" s="37">
        <v>45106</v>
      </c>
      <c r="D61" s="38">
        <v>1596</v>
      </c>
      <c r="E61" s="39" t="s">
        <v>142</v>
      </c>
      <c r="F61" s="40" t="s">
        <v>143</v>
      </c>
      <c r="G61" s="185" t="s">
        <v>160</v>
      </c>
      <c r="H61" s="16" t="s">
        <v>161</v>
      </c>
      <c r="I61" s="16" t="s">
        <v>146</v>
      </c>
      <c r="J61" s="80">
        <v>45209</v>
      </c>
      <c r="K61" s="88">
        <f t="shared" si="0"/>
        <v>-14</v>
      </c>
      <c r="L61" s="20" t="str">
        <f t="shared" si="2"/>
        <v>VENCIDA</v>
      </c>
      <c r="M61" s="80">
        <v>45223</v>
      </c>
      <c r="N61" s="17" t="s">
        <v>422</v>
      </c>
      <c r="O61" s="16" t="s">
        <v>414</v>
      </c>
    </row>
    <row r="62" spans="2:15" ht="18">
      <c r="B62" s="18">
        <v>48</v>
      </c>
      <c r="C62" s="41">
        <v>45107</v>
      </c>
      <c r="D62" s="38">
        <v>1599</v>
      </c>
      <c r="E62" s="39" t="s">
        <v>142</v>
      </c>
      <c r="F62" s="40" t="s">
        <v>143</v>
      </c>
      <c r="G62" s="185" t="s">
        <v>162</v>
      </c>
      <c r="H62" s="16" t="s">
        <v>163</v>
      </c>
      <c r="I62" s="16" t="s">
        <v>164</v>
      </c>
      <c r="J62" s="205">
        <v>45210</v>
      </c>
      <c r="K62" s="166">
        <f t="shared" si="0"/>
        <v>45210</v>
      </c>
      <c r="L62" s="20" t="str">
        <f t="shared" si="2"/>
        <v>CON TIEMPO</v>
      </c>
      <c r="M62" s="80"/>
      <c r="N62" s="81"/>
      <c r="O62" s="16" t="s">
        <v>414</v>
      </c>
    </row>
    <row r="63" spans="2:15" ht="27">
      <c r="B63" s="18">
        <v>49</v>
      </c>
      <c r="C63" s="41">
        <v>45107</v>
      </c>
      <c r="D63" s="38">
        <v>1600</v>
      </c>
      <c r="E63" s="39" t="s">
        <v>142</v>
      </c>
      <c r="F63" s="40" t="s">
        <v>143</v>
      </c>
      <c r="G63" s="185" t="s">
        <v>165</v>
      </c>
      <c r="H63" s="16" t="s">
        <v>166</v>
      </c>
      <c r="I63" s="16" t="s">
        <v>146</v>
      </c>
      <c r="J63" s="171">
        <v>45210</v>
      </c>
      <c r="K63" s="88">
        <f t="shared" si="0"/>
        <v>-13</v>
      </c>
      <c r="L63" s="20" t="str">
        <f t="shared" si="2"/>
        <v>VENCIDA</v>
      </c>
      <c r="M63" s="80">
        <v>45223</v>
      </c>
      <c r="N63" s="17" t="s">
        <v>423</v>
      </c>
      <c r="O63" s="16" t="s">
        <v>414</v>
      </c>
    </row>
    <row r="64" spans="2:15" ht="18">
      <c r="B64" s="18">
        <v>50</v>
      </c>
      <c r="C64" s="42">
        <v>45111</v>
      </c>
      <c r="D64" s="38">
        <v>1609</v>
      </c>
      <c r="E64" s="39" t="s">
        <v>142</v>
      </c>
      <c r="F64" s="40" t="s">
        <v>143</v>
      </c>
      <c r="G64" s="185" t="s">
        <v>167</v>
      </c>
      <c r="H64" s="16" t="s">
        <v>168</v>
      </c>
      <c r="I64" s="16" t="s">
        <v>169</v>
      </c>
      <c r="J64" s="172">
        <v>45212</v>
      </c>
      <c r="K64" s="88">
        <f t="shared" si="0"/>
        <v>1</v>
      </c>
      <c r="L64" s="20" t="str">
        <f t="shared" si="2"/>
        <v>POR VENCER</v>
      </c>
      <c r="M64" s="80">
        <v>45211</v>
      </c>
      <c r="N64" s="82" t="s">
        <v>424</v>
      </c>
      <c r="O64" s="16" t="s">
        <v>414</v>
      </c>
    </row>
    <row r="65" spans="2:15" ht="27">
      <c r="B65" s="18">
        <v>51</v>
      </c>
      <c r="C65" s="42">
        <v>45111</v>
      </c>
      <c r="D65" s="38">
        <v>1610</v>
      </c>
      <c r="E65" s="39" t="s">
        <v>142</v>
      </c>
      <c r="F65" s="40" t="s">
        <v>143</v>
      </c>
      <c r="G65" s="185" t="s">
        <v>170</v>
      </c>
      <c r="H65" s="16" t="s">
        <v>171</v>
      </c>
      <c r="I65" s="16" t="s">
        <v>169</v>
      </c>
      <c r="J65" s="80">
        <v>45219</v>
      </c>
      <c r="K65" s="88">
        <f t="shared" si="0"/>
        <v>-3</v>
      </c>
      <c r="L65" s="20" t="str">
        <f t="shared" si="2"/>
        <v>VENCIDA</v>
      </c>
      <c r="M65" s="80">
        <v>45222</v>
      </c>
      <c r="N65" s="17" t="s">
        <v>425</v>
      </c>
      <c r="O65" s="16" t="s">
        <v>414</v>
      </c>
    </row>
    <row r="66" spans="2:15" ht="27">
      <c r="B66" s="18">
        <v>52</v>
      </c>
      <c r="C66" s="43">
        <v>45112</v>
      </c>
      <c r="D66" s="44">
        <v>1618</v>
      </c>
      <c r="E66" s="45" t="s">
        <v>142</v>
      </c>
      <c r="F66" s="40" t="s">
        <v>143</v>
      </c>
      <c r="G66" s="186" t="s">
        <v>172</v>
      </c>
      <c r="H66" s="46" t="s">
        <v>173</v>
      </c>
      <c r="I66" s="46" t="s">
        <v>174</v>
      </c>
      <c r="J66" s="80">
        <v>45219</v>
      </c>
      <c r="K66" s="88">
        <f t="shared" si="0"/>
        <v>3</v>
      </c>
      <c r="L66" s="20" t="str">
        <f t="shared" si="2"/>
        <v>POR VENCER</v>
      </c>
      <c r="M66" s="80">
        <v>45216</v>
      </c>
      <c r="N66" s="17" t="s">
        <v>426</v>
      </c>
      <c r="O66" s="16" t="s">
        <v>414</v>
      </c>
    </row>
    <row r="67" spans="2:15" ht="36">
      <c r="B67" s="18">
        <v>53</v>
      </c>
      <c r="C67" s="43">
        <v>45112</v>
      </c>
      <c r="D67" s="44">
        <v>1624</v>
      </c>
      <c r="E67" s="45" t="s">
        <v>142</v>
      </c>
      <c r="F67" s="40" t="s">
        <v>143</v>
      </c>
      <c r="G67" s="186" t="s">
        <v>175</v>
      </c>
      <c r="H67" s="46" t="s">
        <v>176</v>
      </c>
      <c r="I67" s="46" t="s">
        <v>146</v>
      </c>
      <c r="J67" s="80">
        <v>45222</v>
      </c>
      <c r="K67" s="88">
        <f t="shared" si="0"/>
        <v>11</v>
      </c>
      <c r="L67" s="20" t="str">
        <f t="shared" si="2"/>
        <v>CON TIEMPO</v>
      </c>
      <c r="M67" s="80">
        <v>45211</v>
      </c>
      <c r="N67" s="17" t="s">
        <v>427</v>
      </c>
      <c r="O67" s="16" t="s">
        <v>414</v>
      </c>
    </row>
    <row r="68" spans="2:15" ht="18">
      <c r="B68" s="18">
        <v>54</v>
      </c>
      <c r="C68" s="43">
        <v>45112</v>
      </c>
      <c r="D68" s="44">
        <v>1625</v>
      </c>
      <c r="E68" s="45" t="s">
        <v>142</v>
      </c>
      <c r="F68" s="40" t="s">
        <v>143</v>
      </c>
      <c r="G68" s="186" t="s">
        <v>177</v>
      </c>
      <c r="H68" s="46" t="s">
        <v>178</v>
      </c>
      <c r="I68" s="46" t="s">
        <v>146</v>
      </c>
      <c r="J68" s="80">
        <v>45216</v>
      </c>
      <c r="K68" s="88">
        <f t="shared" si="0"/>
        <v>-9</v>
      </c>
      <c r="L68" s="20" t="str">
        <f t="shared" si="2"/>
        <v>VENCIDA</v>
      </c>
      <c r="M68" s="80">
        <v>45225</v>
      </c>
      <c r="N68" s="17" t="s">
        <v>428</v>
      </c>
      <c r="O68" s="16" t="s">
        <v>414</v>
      </c>
    </row>
    <row r="69" spans="2:15" ht="18">
      <c r="B69" s="18">
        <v>55</v>
      </c>
      <c r="C69" s="43">
        <v>45112</v>
      </c>
      <c r="D69" s="44">
        <v>1626</v>
      </c>
      <c r="E69" s="45" t="s">
        <v>142</v>
      </c>
      <c r="F69" s="40" t="s">
        <v>143</v>
      </c>
      <c r="G69" s="186" t="s">
        <v>179</v>
      </c>
      <c r="H69" s="46" t="s">
        <v>180</v>
      </c>
      <c r="I69" s="46" t="s">
        <v>164</v>
      </c>
      <c r="J69" s="80">
        <v>45204</v>
      </c>
      <c r="K69" s="88">
        <f t="shared" si="0"/>
        <v>2</v>
      </c>
      <c r="L69" s="20" t="str">
        <f t="shared" si="2"/>
        <v>POR VENCER</v>
      </c>
      <c r="M69" s="80">
        <v>45202</v>
      </c>
      <c r="N69" s="17" t="s">
        <v>429</v>
      </c>
      <c r="O69" s="16" t="s">
        <v>414</v>
      </c>
    </row>
    <row r="70" spans="2:15" ht="18">
      <c r="B70" s="18">
        <v>56</v>
      </c>
      <c r="C70" s="43">
        <v>45113</v>
      </c>
      <c r="D70" s="44">
        <v>1640</v>
      </c>
      <c r="E70" s="45" t="s">
        <v>142</v>
      </c>
      <c r="F70" s="40" t="s">
        <v>143</v>
      </c>
      <c r="G70" s="186" t="s">
        <v>181</v>
      </c>
      <c r="H70" s="46" t="s">
        <v>182</v>
      </c>
      <c r="I70" s="46" t="s">
        <v>146</v>
      </c>
      <c r="J70" s="80">
        <v>45224</v>
      </c>
      <c r="K70" s="88">
        <f t="shared" si="0"/>
        <v>2</v>
      </c>
      <c r="L70" s="20" t="str">
        <f t="shared" si="2"/>
        <v>POR VENCER</v>
      </c>
      <c r="M70" s="80">
        <v>45222</v>
      </c>
      <c r="N70" s="17" t="s">
        <v>430</v>
      </c>
      <c r="O70" s="16" t="s">
        <v>414</v>
      </c>
    </row>
    <row r="71" spans="2:15" ht="18">
      <c r="B71" s="18">
        <v>57</v>
      </c>
      <c r="C71" s="43">
        <v>45113</v>
      </c>
      <c r="D71" s="44">
        <v>1643</v>
      </c>
      <c r="E71" s="45" t="s">
        <v>142</v>
      </c>
      <c r="F71" s="40" t="s">
        <v>143</v>
      </c>
      <c r="G71" s="186" t="s">
        <v>183</v>
      </c>
      <c r="H71" s="46" t="s">
        <v>184</v>
      </c>
      <c r="I71" s="46" t="s">
        <v>146</v>
      </c>
      <c r="J71" s="80">
        <v>45224</v>
      </c>
      <c r="K71" s="88">
        <f t="shared" si="0"/>
        <v>-21</v>
      </c>
      <c r="L71" s="20" t="str">
        <f t="shared" si="2"/>
        <v>VENCIDA</v>
      </c>
      <c r="M71" s="80">
        <v>45245</v>
      </c>
      <c r="N71" s="17"/>
      <c r="O71" s="16" t="s">
        <v>414</v>
      </c>
    </row>
    <row r="72" spans="2:15">
      <c r="B72" s="18">
        <v>58</v>
      </c>
      <c r="C72" s="43">
        <v>45114</v>
      </c>
      <c r="D72" s="44">
        <v>1644</v>
      </c>
      <c r="E72" s="45" t="s">
        <v>142</v>
      </c>
      <c r="F72" s="40" t="s">
        <v>143</v>
      </c>
      <c r="G72" s="186" t="s">
        <v>185</v>
      </c>
      <c r="H72" s="46" t="s">
        <v>186</v>
      </c>
      <c r="I72" s="46" t="s">
        <v>146</v>
      </c>
      <c r="J72" s="171">
        <v>45224</v>
      </c>
      <c r="K72" s="88">
        <f t="shared" si="0"/>
        <v>2</v>
      </c>
      <c r="L72" s="20" t="str">
        <f t="shared" si="2"/>
        <v>POR VENCER</v>
      </c>
      <c r="M72" s="80">
        <v>45222</v>
      </c>
      <c r="N72" s="81" t="s">
        <v>430</v>
      </c>
      <c r="O72" s="16" t="s">
        <v>414</v>
      </c>
    </row>
    <row r="73" spans="2:15">
      <c r="B73" s="18">
        <v>59</v>
      </c>
      <c r="C73" s="43">
        <v>45114</v>
      </c>
      <c r="D73" s="44">
        <v>1649</v>
      </c>
      <c r="E73" s="45" t="s">
        <v>142</v>
      </c>
      <c r="F73" s="40" t="s">
        <v>143</v>
      </c>
      <c r="G73" s="186" t="s">
        <v>187</v>
      </c>
      <c r="H73" s="46" t="s">
        <v>188</v>
      </c>
      <c r="I73" s="46" t="s">
        <v>146</v>
      </c>
      <c r="J73" s="172">
        <v>45224</v>
      </c>
      <c r="K73" s="88">
        <f t="shared" si="0"/>
        <v>8</v>
      </c>
      <c r="L73" s="20" t="str">
        <f t="shared" si="2"/>
        <v>CON TIEMPO</v>
      </c>
      <c r="M73" s="80">
        <v>45216</v>
      </c>
      <c r="N73" s="82" t="s">
        <v>431</v>
      </c>
      <c r="O73" s="16" t="s">
        <v>414</v>
      </c>
    </row>
    <row r="74" spans="2:15" ht="18">
      <c r="B74" s="18">
        <v>60</v>
      </c>
      <c r="C74" s="43">
        <v>45114</v>
      </c>
      <c r="D74" s="44">
        <v>1656</v>
      </c>
      <c r="E74" s="45" t="s">
        <v>142</v>
      </c>
      <c r="F74" s="40" t="s">
        <v>143</v>
      </c>
      <c r="G74" s="186" t="s">
        <v>189</v>
      </c>
      <c r="H74" s="46" t="s">
        <v>190</v>
      </c>
      <c r="I74" s="46" t="s">
        <v>146</v>
      </c>
      <c r="J74" s="80">
        <v>45224</v>
      </c>
      <c r="K74" s="88">
        <f t="shared" si="0"/>
        <v>19</v>
      </c>
      <c r="L74" s="20" t="str">
        <f t="shared" si="2"/>
        <v>CON TIEMPO</v>
      </c>
      <c r="M74" s="80">
        <v>45205</v>
      </c>
      <c r="N74" s="17" t="s">
        <v>432</v>
      </c>
      <c r="O74" s="16" t="s">
        <v>414</v>
      </c>
    </row>
    <row r="75" spans="2:15" ht="27">
      <c r="B75" s="18">
        <v>61</v>
      </c>
      <c r="C75" s="43">
        <v>45117</v>
      </c>
      <c r="D75" s="44">
        <v>1661</v>
      </c>
      <c r="E75" s="45" t="s">
        <v>142</v>
      </c>
      <c r="F75" s="40" t="s">
        <v>143</v>
      </c>
      <c r="G75" s="186" t="s">
        <v>191</v>
      </c>
      <c r="H75" s="46" t="s">
        <v>192</v>
      </c>
      <c r="I75" s="46" t="s">
        <v>146</v>
      </c>
      <c r="J75" s="80">
        <v>45224</v>
      </c>
      <c r="K75" s="88">
        <f t="shared" si="0"/>
        <v>-6</v>
      </c>
      <c r="L75" s="20" t="str">
        <f t="shared" si="2"/>
        <v>VENCIDA</v>
      </c>
      <c r="M75" s="80">
        <v>45230</v>
      </c>
      <c r="N75" s="17" t="s">
        <v>433</v>
      </c>
      <c r="O75" s="16" t="s">
        <v>414</v>
      </c>
    </row>
    <row r="76" spans="2:15" ht="18">
      <c r="B76" s="18">
        <v>62</v>
      </c>
      <c r="C76" s="43">
        <v>45117</v>
      </c>
      <c r="D76" s="44">
        <v>1679</v>
      </c>
      <c r="E76" s="45" t="s">
        <v>142</v>
      </c>
      <c r="F76" s="40" t="s">
        <v>143</v>
      </c>
      <c r="G76" s="186" t="s">
        <v>193</v>
      </c>
      <c r="H76" s="46" t="s">
        <v>194</v>
      </c>
      <c r="I76" s="46" t="s">
        <v>146</v>
      </c>
      <c r="J76" s="80">
        <v>45225</v>
      </c>
      <c r="K76" s="88">
        <f t="shared" si="0"/>
        <v>-6</v>
      </c>
      <c r="L76" s="20" t="str">
        <f t="shared" si="2"/>
        <v>VENCIDA</v>
      </c>
      <c r="M76" s="80">
        <v>45231</v>
      </c>
      <c r="N76" s="17" t="s">
        <v>434</v>
      </c>
      <c r="O76" s="16" t="s">
        <v>414</v>
      </c>
    </row>
    <row r="77" spans="2:15" ht="18">
      <c r="B77" s="18">
        <v>63</v>
      </c>
      <c r="C77" s="43">
        <v>45118</v>
      </c>
      <c r="D77" s="44">
        <v>1683</v>
      </c>
      <c r="E77" s="45" t="s">
        <v>142</v>
      </c>
      <c r="F77" s="40" t="s">
        <v>143</v>
      </c>
      <c r="G77" s="186" t="s">
        <v>195</v>
      </c>
      <c r="H77" s="46" t="s">
        <v>196</v>
      </c>
      <c r="I77" s="47" t="s">
        <v>164</v>
      </c>
      <c r="J77" s="171">
        <v>45225</v>
      </c>
      <c r="K77" s="88">
        <f t="shared" si="0"/>
        <v>-6</v>
      </c>
      <c r="L77" s="20" t="str">
        <f t="shared" si="2"/>
        <v>VENCIDA</v>
      </c>
      <c r="M77" s="80">
        <v>45231</v>
      </c>
      <c r="N77" s="81" t="s">
        <v>435</v>
      </c>
      <c r="O77" s="16" t="s">
        <v>414</v>
      </c>
    </row>
    <row r="78" spans="2:15" ht="18">
      <c r="B78" s="18">
        <v>64</v>
      </c>
      <c r="C78" s="43">
        <v>45118</v>
      </c>
      <c r="D78" s="44">
        <v>1690</v>
      </c>
      <c r="E78" s="45" t="s">
        <v>142</v>
      </c>
      <c r="F78" s="40" t="s">
        <v>143</v>
      </c>
      <c r="G78" s="186" t="s">
        <v>197</v>
      </c>
      <c r="H78" s="46" t="s">
        <v>198</v>
      </c>
      <c r="I78" s="46" t="s">
        <v>164</v>
      </c>
      <c r="J78" s="80">
        <v>45226</v>
      </c>
      <c r="K78" s="88">
        <f t="shared" si="0"/>
        <v>-18</v>
      </c>
      <c r="L78" s="20" t="str">
        <f t="shared" si="2"/>
        <v>VENCIDA</v>
      </c>
      <c r="M78" s="80">
        <v>45244</v>
      </c>
      <c r="N78" s="17"/>
      <c r="O78" s="16" t="s">
        <v>414</v>
      </c>
    </row>
    <row r="79" spans="2:15" ht="18">
      <c r="B79" s="18">
        <v>65</v>
      </c>
      <c r="C79" s="43">
        <v>45118</v>
      </c>
      <c r="D79" s="44">
        <v>1692</v>
      </c>
      <c r="E79" s="45" t="s">
        <v>142</v>
      </c>
      <c r="F79" s="40" t="s">
        <v>143</v>
      </c>
      <c r="G79" s="186" t="s">
        <v>199</v>
      </c>
      <c r="H79" s="46" t="s">
        <v>200</v>
      </c>
      <c r="I79" s="46" t="s">
        <v>201</v>
      </c>
      <c r="J79" s="80">
        <v>45226</v>
      </c>
      <c r="K79" s="88">
        <f t="shared" ref="K79:K142" si="3">+J79-M79</f>
        <v>4</v>
      </c>
      <c r="L79" s="20" t="str">
        <f t="shared" si="2"/>
        <v>CON TIEMPO</v>
      </c>
      <c r="M79" s="80">
        <v>45222</v>
      </c>
      <c r="N79" s="17" t="s">
        <v>436</v>
      </c>
      <c r="O79" s="16" t="s">
        <v>414</v>
      </c>
    </row>
    <row r="80" spans="2:15" ht="18">
      <c r="B80" s="18">
        <v>66</v>
      </c>
      <c r="C80" s="43">
        <v>45119</v>
      </c>
      <c r="D80" s="44">
        <v>1696</v>
      </c>
      <c r="E80" s="45" t="s">
        <v>142</v>
      </c>
      <c r="F80" s="40" t="s">
        <v>143</v>
      </c>
      <c r="G80" s="186" t="s">
        <v>202</v>
      </c>
      <c r="H80" s="46" t="s">
        <v>203</v>
      </c>
      <c r="I80" s="46" t="s">
        <v>164</v>
      </c>
      <c r="J80" s="80">
        <v>45233</v>
      </c>
      <c r="K80" s="88">
        <f t="shared" si="3"/>
        <v>15</v>
      </c>
      <c r="L80" s="20" t="str">
        <f t="shared" si="2"/>
        <v>CON TIEMPO</v>
      </c>
      <c r="M80" s="80">
        <v>45218</v>
      </c>
      <c r="N80" s="17" t="s">
        <v>437</v>
      </c>
      <c r="O80" s="16" t="s">
        <v>414</v>
      </c>
    </row>
    <row r="81" spans="2:15" ht="27">
      <c r="B81" s="18">
        <v>67</v>
      </c>
      <c r="C81" s="43">
        <v>45119</v>
      </c>
      <c r="D81" s="44">
        <v>1701</v>
      </c>
      <c r="E81" s="45" t="s">
        <v>142</v>
      </c>
      <c r="F81" s="40" t="s">
        <v>143</v>
      </c>
      <c r="G81" s="186" t="s">
        <v>204</v>
      </c>
      <c r="H81" s="46" t="s">
        <v>205</v>
      </c>
      <c r="I81" s="46" t="s">
        <v>169</v>
      </c>
      <c r="J81" s="80">
        <v>45226</v>
      </c>
      <c r="K81" s="88">
        <f t="shared" si="3"/>
        <v>8</v>
      </c>
      <c r="L81" s="20" t="str">
        <f t="shared" si="2"/>
        <v>CON TIEMPO</v>
      </c>
      <c r="M81" s="80">
        <v>45218</v>
      </c>
      <c r="N81" s="17" t="s">
        <v>438</v>
      </c>
      <c r="O81" s="16" t="s">
        <v>414</v>
      </c>
    </row>
    <row r="82" spans="2:15" ht="36">
      <c r="B82" s="18">
        <v>68</v>
      </c>
      <c r="C82" s="43">
        <v>45119</v>
      </c>
      <c r="D82" s="44">
        <v>1703</v>
      </c>
      <c r="E82" s="45" t="s">
        <v>142</v>
      </c>
      <c r="F82" s="40" t="s">
        <v>143</v>
      </c>
      <c r="G82" s="186" t="s">
        <v>153</v>
      </c>
      <c r="H82" s="46" t="s">
        <v>206</v>
      </c>
      <c r="I82" s="46" t="s">
        <v>146</v>
      </c>
      <c r="J82" s="80">
        <v>45226</v>
      </c>
      <c r="K82" s="88">
        <f t="shared" si="3"/>
        <v>4</v>
      </c>
      <c r="L82" s="20" t="str">
        <f t="shared" ref="L82:L145" si="4">IF(K82&lt;=-1,"VENCIDA",IF(K82&lt;=3,"POR VENCER","CON TIEMPO"))</f>
        <v>CON TIEMPO</v>
      </c>
      <c r="M82" s="80">
        <v>45222</v>
      </c>
      <c r="N82" s="17" t="s">
        <v>439</v>
      </c>
      <c r="O82" s="16" t="s">
        <v>414</v>
      </c>
    </row>
    <row r="83" spans="2:15">
      <c r="B83" s="18">
        <v>69</v>
      </c>
      <c r="C83" s="43">
        <v>45119</v>
      </c>
      <c r="D83" s="44">
        <v>1705</v>
      </c>
      <c r="E83" s="45" t="s">
        <v>142</v>
      </c>
      <c r="F83" s="40" t="s">
        <v>143</v>
      </c>
      <c r="G83" s="186" t="s">
        <v>207</v>
      </c>
      <c r="H83" s="46" t="s">
        <v>208</v>
      </c>
      <c r="I83" s="46" t="s">
        <v>146</v>
      </c>
      <c r="J83" s="80">
        <v>45223</v>
      </c>
      <c r="K83" s="88">
        <f t="shared" si="3"/>
        <v>4</v>
      </c>
      <c r="L83" s="20" t="str">
        <f t="shared" si="4"/>
        <v>CON TIEMPO</v>
      </c>
      <c r="M83" s="80">
        <v>45219</v>
      </c>
      <c r="N83" s="83" t="s">
        <v>440</v>
      </c>
      <c r="O83" s="16" t="s">
        <v>414</v>
      </c>
    </row>
    <row r="84" spans="2:15">
      <c r="B84" s="18">
        <v>70</v>
      </c>
      <c r="C84" s="43">
        <v>45119</v>
      </c>
      <c r="D84" s="44">
        <v>1707</v>
      </c>
      <c r="E84" s="45" t="s">
        <v>142</v>
      </c>
      <c r="F84" s="40" t="s">
        <v>143</v>
      </c>
      <c r="G84" s="186" t="s">
        <v>209</v>
      </c>
      <c r="H84" s="46" t="s">
        <v>210</v>
      </c>
      <c r="I84" s="46" t="s">
        <v>146</v>
      </c>
      <c r="J84" s="80">
        <v>45223</v>
      </c>
      <c r="K84" s="88">
        <f t="shared" si="3"/>
        <v>4</v>
      </c>
      <c r="L84" s="20" t="str">
        <f t="shared" si="4"/>
        <v>CON TIEMPO</v>
      </c>
      <c r="M84" s="80">
        <v>45219</v>
      </c>
      <c r="N84" s="17" t="s">
        <v>441</v>
      </c>
      <c r="O84" s="16" t="s">
        <v>414</v>
      </c>
    </row>
    <row r="85" spans="2:15" ht="18">
      <c r="B85" s="18">
        <v>71</v>
      </c>
      <c r="C85" s="43">
        <v>45119</v>
      </c>
      <c r="D85" s="44">
        <v>1709</v>
      </c>
      <c r="E85" s="45" t="s">
        <v>142</v>
      </c>
      <c r="F85" s="40" t="s">
        <v>143</v>
      </c>
      <c r="G85" s="186" t="s">
        <v>211</v>
      </c>
      <c r="H85" s="46" t="s">
        <v>212</v>
      </c>
      <c r="I85" s="46" t="s">
        <v>146</v>
      </c>
      <c r="J85" s="80">
        <v>45230</v>
      </c>
      <c r="K85" s="88">
        <f t="shared" si="3"/>
        <v>8</v>
      </c>
      <c r="L85" s="20" t="str">
        <f t="shared" si="4"/>
        <v>CON TIEMPO</v>
      </c>
      <c r="M85" s="80">
        <v>45222</v>
      </c>
      <c r="N85" s="17" t="s">
        <v>442</v>
      </c>
      <c r="O85" s="16" t="s">
        <v>414</v>
      </c>
    </row>
    <row r="86" spans="2:15" ht="18">
      <c r="B86" s="18">
        <v>72</v>
      </c>
      <c r="C86" s="43">
        <v>45119</v>
      </c>
      <c r="D86" s="44">
        <v>1711</v>
      </c>
      <c r="E86" s="45" t="s">
        <v>142</v>
      </c>
      <c r="F86" s="40" t="s">
        <v>143</v>
      </c>
      <c r="G86" s="186" t="s">
        <v>211</v>
      </c>
      <c r="H86" s="46" t="s">
        <v>213</v>
      </c>
      <c r="I86" s="46" t="s">
        <v>146</v>
      </c>
      <c r="J86" s="170">
        <v>45223</v>
      </c>
      <c r="K86" s="88">
        <f t="shared" si="3"/>
        <v>4</v>
      </c>
      <c r="L86" s="20" t="str">
        <f t="shared" si="4"/>
        <v>CON TIEMPO</v>
      </c>
      <c r="M86" s="80">
        <v>45219</v>
      </c>
      <c r="N86" s="17" t="s">
        <v>443</v>
      </c>
      <c r="O86" s="16" t="s">
        <v>414</v>
      </c>
    </row>
    <row r="87" spans="2:15">
      <c r="B87" s="18">
        <v>73</v>
      </c>
      <c r="C87" s="43">
        <v>45119</v>
      </c>
      <c r="D87" s="44">
        <v>1712</v>
      </c>
      <c r="E87" s="45" t="s">
        <v>142</v>
      </c>
      <c r="F87" s="40" t="s">
        <v>143</v>
      </c>
      <c r="G87" s="186" t="s">
        <v>211</v>
      </c>
      <c r="H87" s="46" t="s">
        <v>214</v>
      </c>
      <c r="I87" s="46" t="s">
        <v>146</v>
      </c>
      <c r="J87" s="170">
        <v>45224</v>
      </c>
      <c r="K87" s="88">
        <f t="shared" si="3"/>
        <v>-15</v>
      </c>
      <c r="L87" s="20" t="str">
        <f t="shared" si="4"/>
        <v>VENCIDA</v>
      </c>
      <c r="M87" s="80">
        <v>45239</v>
      </c>
      <c r="N87" s="17" t="s">
        <v>444</v>
      </c>
      <c r="O87" s="16" t="s">
        <v>414</v>
      </c>
    </row>
    <row r="88" spans="2:15" ht="18">
      <c r="B88" s="18">
        <v>74</v>
      </c>
      <c r="C88" s="43">
        <v>45119</v>
      </c>
      <c r="D88" s="44">
        <v>1713</v>
      </c>
      <c r="E88" s="45" t="s">
        <v>142</v>
      </c>
      <c r="F88" s="40" t="s">
        <v>143</v>
      </c>
      <c r="G88" s="186" t="s">
        <v>211</v>
      </c>
      <c r="H88" s="46" t="s">
        <v>215</v>
      </c>
      <c r="I88" s="46" t="s">
        <v>146</v>
      </c>
      <c r="J88" s="170">
        <v>45224</v>
      </c>
      <c r="K88" s="88">
        <f t="shared" si="3"/>
        <v>-2</v>
      </c>
      <c r="L88" s="20" t="str">
        <f t="shared" si="4"/>
        <v>VENCIDA</v>
      </c>
      <c r="M88" s="80">
        <v>45226</v>
      </c>
      <c r="N88" s="17" t="s">
        <v>445</v>
      </c>
      <c r="O88" s="16" t="s">
        <v>414</v>
      </c>
    </row>
    <row r="89" spans="2:15" ht="18">
      <c r="B89" s="18">
        <v>75</v>
      </c>
      <c r="C89" s="43">
        <v>45120</v>
      </c>
      <c r="D89" s="44">
        <v>1721</v>
      </c>
      <c r="E89" s="45" t="s">
        <v>142</v>
      </c>
      <c r="F89" s="40" t="s">
        <v>143</v>
      </c>
      <c r="G89" s="186" t="s">
        <v>216</v>
      </c>
      <c r="H89" s="46" t="s">
        <v>217</v>
      </c>
      <c r="I89" s="47" t="s">
        <v>164</v>
      </c>
      <c r="J89" s="170">
        <v>45239</v>
      </c>
      <c r="K89" s="88">
        <f t="shared" si="3"/>
        <v>29</v>
      </c>
      <c r="L89" s="20" t="str">
        <f t="shared" si="4"/>
        <v>CON TIEMPO</v>
      </c>
      <c r="M89" s="80">
        <v>45210</v>
      </c>
      <c r="N89" s="81" t="s">
        <v>446</v>
      </c>
      <c r="O89" s="16" t="s">
        <v>414</v>
      </c>
    </row>
    <row r="90" spans="2:15" ht="18">
      <c r="B90" s="18">
        <v>76</v>
      </c>
      <c r="C90" s="43">
        <v>45120</v>
      </c>
      <c r="D90" s="44">
        <v>1723</v>
      </c>
      <c r="E90" s="45" t="s">
        <v>142</v>
      </c>
      <c r="F90" s="40" t="s">
        <v>143</v>
      </c>
      <c r="G90" s="186" t="s">
        <v>218</v>
      </c>
      <c r="H90" s="46" t="s">
        <v>219</v>
      </c>
      <c r="I90" s="46" t="s">
        <v>146</v>
      </c>
      <c r="J90" s="170">
        <v>45223</v>
      </c>
      <c r="K90" s="88">
        <f t="shared" si="3"/>
        <v>-7</v>
      </c>
      <c r="L90" s="20" t="str">
        <f t="shared" si="4"/>
        <v>VENCIDA</v>
      </c>
      <c r="M90" s="80">
        <v>45230</v>
      </c>
      <c r="N90" s="17" t="s">
        <v>447</v>
      </c>
      <c r="O90" s="16" t="s">
        <v>414</v>
      </c>
    </row>
    <row r="91" spans="2:15">
      <c r="B91" s="18">
        <v>77</v>
      </c>
      <c r="C91" s="48">
        <v>45121</v>
      </c>
      <c r="D91" s="49">
        <v>1724</v>
      </c>
      <c r="E91" s="50" t="s">
        <v>142</v>
      </c>
      <c r="F91" s="51" t="s">
        <v>143</v>
      </c>
      <c r="G91" s="187" t="s">
        <v>220</v>
      </c>
      <c r="H91" s="52" t="s">
        <v>221</v>
      </c>
      <c r="I91" s="52" t="s">
        <v>164</v>
      </c>
      <c r="J91" s="80">
        <v>45224</v>
      </c>
      <c r="K91" s="88">
        <f t="shared" si="3"/>
        <v>5</v>
      </c>
      <c r="L91" s="20" t="str">
        <f t="shared" si="4"/>
        <v>CON TIEMPO</v>
      </c>
      <c r="M91" s="80">
        <v>45219</v>
      </c>
      <c r="N91" s="17" t="s">
        <v>448</v>
      </c>
      <c r="O91" s="16" t="s">
        <v>414</v>
      </c>
    </row>
    <row r="92" spans="2:15" ht="18">
      <c r="B92" s="18">
        <v>78</v>
      </c>
      <c r="C92" s="43">
        <v>45121</v>
      </c>
      <c r="D92" s="44">
        <v>1725</v>
      </c>
      <c r="E92" s="45" t="s">
        <v>142</v>
      </c>
      <c r="F92" s="40" t="s">
        <v>143</v>
      </c>
      <c r="G92" s="186" t="s">
        <v>222</v>
      </c>
      <c r="H92" s="46" t="s">
        <v>223</v>
      </c>
      <c r="I92" s="46" t="s">
        <v>146</v>
      </c>
      <c r="J92" s="80">
        <v>45224</v>
      </c>
      <c r="K92" s="88">
        <f t="shared" si="3"/>
        <v>-7</v>
      </c>
      <c r="L92" s="20" t="str">
        <f t="shared" si="4"/>
        <v>VENCIDA</v>
      </c>
      <c r="M92" s="80">
        <v>45231</v>
      </c>
      <c r="N92" s="17" t="s">
        <v>449</v>
      </c>
      <c r="O92" s="16" t="s">
        <v>414</v>
      </c>
    </row>
    <row r="93" spans="2:15" ht="27">
      <c r="B93" s="18">
        <v>79</v>
      </c>
      <c r="C93" s="43">
        <v>45121</v>
      </c>
      <c r="D93" s="44">
        <v>1726</v>
      </c>
      <c r="E93" s="45" t="s">
        <v>142</v>
      </c>
      <c r="F93" s="40" t="s">
        <v>143</v>
      </c>
      <c r="G93" s="186" t="s">
        <v>172</v>
      </c>
      <c r="H93" s="46" t="s">
        <v>224</v>
      </c>
      <c r="I93" s="46" t="s">
        <v>146</v>
      </c>
      <c r="J93" s="80">
        <v>45224</v>
      </c>
      <c r="K93" s="88">
        <f t="shared" si="3"/>
        <v>2</v>
      </c>
      <c r="L93" s="20" t="str">
        <f t="shared" si="4"/>
        <v>POR VENCER</v>
      </c>
      <c r="M93" s="80">
        <v>45222</v>
      </c>
      <c r="N93" s="17" t="s">
        <v>450</v>
      </c>
      <c r="O93" s="16" t="s">
        <v>414</v>
      </c>
    </row>
    <row r="94" spans="2:15" ht="27">
      <c r="B94" s="18">
        <v>80</v>
      </c>
      <c r="C94" s="43">
        <v>45121</v>
      </c>
      <c r="D94" s="44">
        <v>1727</v>
      </c>
      <c r="E94" s="45" t="s">
        <v>142</v>
      </c>
      <c r="F94" s="40" t="s">
        <v>143</v>
      </c>
      <c r="G94" s="186" t="s">
        <v>172</v>
      </c>
      <c r="H94" s="46" t="s">
        <v>225</v>
      </c>
      <c r="I94" s="46" t="s">
        <v>146</v>
      </c>
      <c r="J94" s="80">
        <v>45231</v>
      </c>
      <c r="K94" s="88">
        <f t="shared" si="3"/>
        <v>2</v>
      </c>
      <c r="L94" s="20" t="str">
        <f t="shared" si="4"/>
        <v>POR VENCER</v>
      </c>
      <c r="M94" s="80">
        <v>45229</v>
      </c>
      <c r="N94" s="17" t="s">
        <v>451</v>
      </c>
      <c r="O94" s="16" t="s">
        <v>414</v>
      </c>
    </row>
    <row r="95" spans="2:15" ht="36">
      <c r="B95" s="18">
        <v>81</v>
      </c>
      <c r="C95" s="43">
        <v>45121</v>
      </c>
      <c r="D95" s="44">
        <v>1729</v>
      </c>
      <c r="E95" s="45" t="s">
        <v>142</v>
      </c>
      <c r="F95" s="40" t="s">
        <v>143</v>
      </c>
      <c r="G95" s="186" t="s">
        <v>226</v>
      </c>
      <c r="H95" s="46" t="s">
        <v>227</v>
      </c>
      <c r="I95" s="46" t="s">
        <v>146</v>
      </c>
      <c r="J95" s="80">
        <v>45232</v>
      </c>
      <c r="K95" s="88">
        <f t="shared" si="3"/>
        <v>2</v>
      </c>
      <c r="L95" s="20" t="str">
        <f t="shared" si="4"/>
        <v>POR VENCER</v>
      </c>
      <c r="M95" s="80">
        <v>45230</v>
      </c>
      <c r="N95" s="17" t="s">
        <v>452</v>
      </c>
      <c r="O95" s="16" t="s">
        <v>414</v>
      </c>
    </row>
    <row r="96" spans="2:15">
      <c r="B96" s="18">
        <v>82</v>
      </c>
      <c r="C96" s="43">
        <v>45121</v>
      </c>
      <c r="D96" s="44">
        <v>1730</v>
      </c>
      <c r="E96" s="45" t="s">
        <v>142</v>
      </c>
      <c r="F96" s="40" t="s">
        <v>143</v>
      </c>
      <c r="G96" s="186" t="s">
        <v>228</v>
      </c>
      <c r="H96" s="46" t="s">
        <v>229</v>
      </c>
      <c r="I96" s="46" t="s">
        <v>146</v>
      </c>
      <c r="J96" s="80">
        <v>45232</v>
      </c>
      <c r="K96" s="88">
        <f t="shared" si="3"/>
        <v>10</v>
      </c>
      <c r="L96" s="20" t="str">
        <f t="shared" si="4"/>
        <v>CON TIEMPO</v>
      </c>
      <c r="M96" s="80">
        <v>45222</v>
      </c>
      <c r="N96" s="17" t="s">
        <v>453</v>
      </c>
      <c r="O96" s="16" t="s">
        <v>414</v>
      </c>
    </row>
    <row r="97" spans="2:15" ht="18">
      <c r="B97" s="18">
        <v>83</v>
      </c>
      <c r="C97" s="43">
        <v>45121</v>
      </c>
      <c r="D97" s="44">
        <v>1731</v>
      </c>
      <c r="E97" s="45" t="s">
        <v>142</v>
      </c>
      <c r="F97" s="40" t="s">
        <v>230</v>
      </c>
      <c r="G97" s="186" t="s">
        <v>231</v>
      </c>
      <c r="H97" s="46" t="s">
        <v>232</v>
      </c>
      <c r="I97" s="46" t="s">
        <v>146</v>
      </c>
      <c r="J97" s="210">
        <v>45142</v>
      </c>
      <c r="K97" s="166">
        <f t="shared" si="3"/>
        <v>-95</v>
      </c>
      <c r="L97" s="20" t="str">
        <f t="shared" si="4"/>
        <v>VENCIDA</v>
      </c>
      <c r="M97" s="80">
        <v>45237</v>
      </c>
      <c r="N97" s="81" t="s">
        <v>454</v>
      </c>
      <c r="O97" s="16" t="s">
        <v>414</v>
      </c>
    </row>
    <row r="98" spans="2:15" ht="27">
      <c r="B98" s="18">
        <v>84</v>
      </c>
      <c r="C98" s="43">
        <v>45121</v>
      </c>
      <c r="D98" s="44">
        <v>1732</v>
      </c>
      <c r="E98" s="45" t="s">
        <v>142</v>
      </c>
      <c r="F98" s="40" t="s">
        <v>143</v>
      </c>
      <c r="G98" s="186" t="s">
        <v>233</v>
      </c>
      <c r="H98" s="46" t="s">
        <v>234</v>
      </c>
      <c r="I98" s="46" t="s">
        <v>164</v>
      </c>
      <c r="J98" s="171">
        <v>45226</v>
      </c>
      <c r="K98" s="88">
        <f t="shared" si="3"/>
        <v>15</v>
      </c>
      <c r="L98" s="20" t="str">
        <f t="shared" si="4"/>
        <v>CON TIEMPO</v>
      </c>
      <c r="M98" s="80">
        <v>45211</v>
      </c>
      <c r="N98" s="17" t="s">
        <v>455</v>
      </c>
      <c r="O98" s="16" t="s">
        <v>414</v>
      </c>
    </row>
    <row r="99" spans="2:15">
      <c r="B99" s="18">
        <v>85</v>
      </c>
      <c r="C99" s="43">
        <v>45124</v>
      </c>
      <c r="D99" s="44">
        <v>1733</v>
      </c>
      <c r="E99" s="45" t="s">
        <v>142</v>
      </c>
      <c r="F99" s="40" t="s">
        <v>143</v>
      </c>
      <c r="G99" s="186" t="s">
        <v>228</v>
      </c>
      <c r="H99" s="46" t="s">
        <v>229</v>
      </c>
      <c r="I99" s="46" t="s">
        <v>146</v>
      </c>
      <c r="J99" s="171">
        <v>45226</v>
      </c>
      <c r="K99" s="88">
        <f t="shared" si="3"/>
        <v>-4</v>
      </c>
      <c r="L99" s="20" t="str">
        <f t="shared" si="4"/>
        <v>VENCIDA</v>
      </c>
      <c r="M99" s="80">
        <v>45230</v>
      </c>
      <c r="N99" s="17" t="s">
        <v>456</v>
      </c>
      <c r="O99" s="16" t="s">
        <v>414</v>
      </c>
    </row>
    <row r="100" spans="2:15" ht="27">
      <c r="B100" s="18">
        <v>86</v>
      </c>
      <c r="C100" s="43">
        <v>45124</v>
      </c>
      <c r="D100" s="44">
        <v>1734</v>
      </c>
      <c r="E100" s="45" t="s">
        <v>142</v>
      </c>
      <c r="F100" s="40" t="s">
        <v>143</v>
      </c>
      <c r="G100" s="186" t="s">
        <v>235</v>
      </c>
      <c r="H100" s="46" t="s">
        <v>236</v>
      </c>
      <c r="I100" s="46" t="s">
        <v>146</v>
      </c>
      <c r="J100" s="171">
        <v>45226</v>
      </c>
      <c r="K100" s="88">
        <f t="shared" si="3"/>
        <v>-39</v>
      </c>
      <c r="L100" s="20" t="str">
        <f t="shared" si="4"/>
        <v>VENCIDA</v>
      </c>
      <c r="M100" s="80">
        <v>45265</v>
      </c>
      <c r="N100" s="17" t="s">
        <v>457</v>
      </c>
      <c r="O100" s="16" t="s">
        <v>414</v>
      </c>
    </row>
    <row r="101" spans="2:15" ht="18">
      <c r="B101" s="18">
        <v>87</v>
      </c>
      <c r="C101" s="43">
        <v>45125</v>
      </c>
      <c r="D101" s="44">
        <v>1738</v>
      </c>
      <c r="E101" s="45" t="s">
        <v>142</v>
      </c>
      <c r="F101" s="40" t="s">
        <v>143</v>
      </c>
      <c r="G101" s="186" t="s">
        <v>237</v>
      </c>
      <c r="H101" s="46" t="s">
        <v>238</v>
      </c>
      <c r="I101" s="46" t="s">
        <v>164</v>
      </c>
      <c r="J101" s="80">
        <v>45233</v>
      </c>
      <c r="K101" s="88">
        <f t="shared" si="3"/>
        <v>14</v>
      </c>
      <c r="L101" s="20" t="str">
        <f t="shared" si="4"/>
        <v>CON TIEMPO</v>
      </c>
      <c r="M101" s="80">
        <v>45219</v>
      </c>
      <c r="N101" s="17" t="s">
        <v>458</v>
      </c>
      <c r="O101" s="16" t="s">
        <v>414</v>
      </c>
    </row>
    <row r="102" spans="2:15" ht="18">
      <c r="B102" s="18">
        <v>88</v>
      </c>
      <c r="C102" s="43">
        <v>45125</v>
      </c>
      <c r="D102" s="44">
        <v>1739</v>
      </c>
      <c r="E102" s="45" t="s">
        <v>142</v>
      </c>
      <c r="F102" s="40" t="s">
        <v>143</v>
      </c>
      <c r="G102" s="186" t="s">
        <v>239</v>
      </c>
      <c r="H102" s="46" t="s">
        <v>240</v>
      </c>
      <c r="I102" s="46" t="s">
        <v>146</v>
      </c>
      <c r="J102" s="80">
        <v>45233</v>
      </c>
      <c r="K102" s="88">
        <f t="shared" si="3"/>
        <v>-4</v>
      </c>
      <c r="L102" s="20" t="str">
        <f t="shared" si="4"/>
        <v>VENCIDA</v>
      </c>
      <c r="M102" s="80">
        <v>45237</v>
      </c>
      <c r="N102" s="17" t="s">
        <v>459</v>
      </c>
      <c r="O102" s="16" t="s">
        <v>414</v>
      </c>
    </row>
    <row r="103" spans="2:15">
      <c r="B103" s="18">
        <v>89</v>
      </c>
      <c r="C103" s="43">
        <v>45125</v>
      </c>
      <c r="D103" s="44">
        <v>1740</v>
      </c>
      <c r="E103" s="45" t="s">
        <v>142</v>
      </c>
      <c r="F103" s="40" t="s">
        <v>143</v>
      </c>
      <c r="G103" s="186" t="s">
        <v>241</v>
      </c>
      <c r="H103" s="46" t="s">
        <v>63</v>
      </c>
      <c r="I103" s="46" t="s">
        <v>146</v>
      </c>
      <c r="J103" s="80">
        <v>45229</v>
      </c>
      <c r="K103" s="88">
        <f t="shared" si="3"/>
        <v>-1</v>
      </c>
      <c r="L103" s="20" t="str">
        <f t="shared" si="4"/>
        <v>VENCIDA</v>
      </c>
      <c r="M103" s="80">
        <v>45230</v>
      </c>
      <c r="N103" s="17" t="s">
        <v>460</v>
      </c>
      <c r="O103" s="16" t="s">
        <v>414</v>
      </c>
    </row>
    <row r="104" spans="2:15" ht="18">
      <c r="B104" s="18">
        <v>90</v>
      </c>
      <c r="C104" s="43">
        <v>45125</v>
      </c>
      <c r="D104" s="44">
        <v>1745</v>
      </c>
      <c r="E104" s="45" t="s">
        <v>142</v>
      </c>
      <c r="F104" s="40" t="s">
        <v>143</v>
      </c>
      <c r="G104" s="186" t="s">
        <v>149</v>
      </c>
      <c r="H104" s="46" t="s">
        <v>242</v>
      </c>
      <c r="I104" s="46" t="s">
        <v>146</v>
      </c>
      <c r="J104" s="80">
        <v>45229</v>
      </c>
      <c r="K104" s="88">
        <f t="shared" si="3"/>
        <v>7</v>
      </c>
      <c r="L104" s="20" t="str">
        <f t="shared" si="4"/>
        <v>CON TIEMPO</v>
      </c>
      <c r="M104" s="80">
        <v>45222</v>
      </c>
      <c r="N104" s="17" t="s">
        <v>461</v>
      </c>
      <c r="O104" s="16" t="s">
        <v>414</v>
      </c>
    </row>
    <row r="105" spans="2:15" ht="18">
      <c r="B105" s="18">
        <v>91</v>
      </c>
      <c r="C105" s="43">
        <v>45125</v>
      </c>
      <c r="D105" s="44">
        <v>1749</v>
      </c>
      <c r="E105" s="45" t="s">
        <v>142</v>
      </c>
      <c r="F105" s="40" t="s">
        <v>143</v>
      </c>
      <c r="G105" s="186" t="s">
        <v>243</v>
      </c>
      <c r="H105" s="46" t="s">
        <v>244</v>
      </c>
      <c r="I105" s="46" t="s">
        <v>146</v>
      </c>
      <c r="J105" s="80">
        <v>45230</v>
      </c>
      <c r="K105" s="88">
        <f t="shared" si="3"/>
        <v>8</v>
      </c>
      <c r="L105" s="20" t="str">
        <f t="shared" si="4"/>
        <v>CON TIEMPO</v>
      </c>
      <c r="M105" s="80">
        <v>45222</v>
      </c>
      <c r="N105" s="17" t="s">
        <v>462</v>
      </c>
      <c r="O105" s="16" t="s">
        <v>414</v>
      </c>
    </row>
    <row r="106" spans="2:15" ht="18">
      <c r="B106" s="18">
        <v>92</v>
      </c>
      <c r="C106" s="43">
        <v>45125</v>
      </c>
      <c r="D106" s="44">
        <v>1756</v>
      </c>
      <c r="E106" s="45" t="s">
        <v>142</v>
      </c>
      <c r="F106" s="40" t="s">
        <v>143</v>
      </c>
      <c r="G106" s="186" t="s">
        <v>177</v>
      </c>
      <c r="H106" s="46" t="s">
        <v>245</v>
      </c>
      <c r="I106" s="46" t="s">
        <v>146</v>
      </c>
      <c r="J106" s="80">
        <v>45230</v>
      </c>
      <c r="K106" s="88">
        <f t="shared" si="3"/>
        <v>12</v>
      </c>
      <c r="L106" s="20" t="str">
        <f t="shared" si="4"/>
        <v>CON TIEMPO</v>
      </c>
      <c r="M106" s="80">
        <v>45218</v>
      </c>
      <c r="N106" s="17" t="s">
        <v>463</v>
      </c>
      <c r="O106" s="16" t="s">
        <v>414</v>
      </c>
    </row>
    <row r="107" spans="2:15" ht="36">
      <c r="B107" s="18">
        <v>93</v>
      </c>
      <c r="C107" s="43">
        <v>45125</v>
      </c>
      <c r="D107" s="44">
        <v>1757</v>
      </c>
      <c r="E107" s="45" t="s">
        <v>142</v>
      </c>
      <c r="F107" s="40" t="s">
        <v>143</v>
      </c>
      <c r="G107" s="186" t="s">
        <v>246</v>
      </c>
      <c r="H107" s="46" t="s">
        <v>247</v>
      </c>
      <c r="I107" s="46" t="s">
        <v>201</v>
      </c>
      <c r="J107" s="80">
        <v>45232</v>
      </c>
      <c r="K107" s="88">
        <f t="shared" si="3"/>
        <v>10</v>
      </c>
      <c r="L107" s="20" t="str">
        <f t="shared" si="4"/>
        <v>CON TIEMPO</v>
      </c>
      <c r="M107" s="80">
        <v>45222</v>
      </c>
      <c r="N107" s="17" t="s">
        <v>464</v>
      </c>
      <c r="O107" s="16" t="s">
        <v>414</v>
      </c>
    </row>
    <row r="108" spans="2:15" ht="18">
      <c r="B108" s="18">
        <v>94</v>
      </c>
      <c r="C108" s="43">
        <v>45126</v>
      </c>
      <c r="D108" s="44">
        <v>1761</v>
      </c>
      <c r="E108" s="45" t="s">
        <v>142</v>
      </c>
      <c r="F108" s="40" t="s">
        <v>143</v>
      </c>
      <c r="G108" s="186" t="s">
        <v>248</v>
      </c>
      <c r="H108" s="46" t="s">
        <v>249</v>
      </c>
      <c r="I108" s="46" t="s">
        <v>146</v>
      </c>
      <c r="J108" s="80">
        <v>45232</v>
      </c>
      <c r="K108" s="88">
        <f t="shared" si="3"/>
        <v>10</v>
      </c>
      <c r="L108" s="20" t="str">
        <f t="shared" si="4"/>
        <v>CON TIEMPO</v>
      </c>
      <c r="M108" s="80">
        <v>45222</v>
      </c>
      <c r="N108" s="17" t="s">
        <v>465</v>
      </c>
      <c r="O108" s="16" t="s">
        <v>414</v>
      </c>
    </row>
    <row r="109" spans="2:15" ht="18">
      <c r="B109" s="18">
        <v>95</v>
      </c>
      <c r="C109" s="43">
        <v>45126</v>
      </c>
      <c r="D109" s="44">
        <v>1763</v>
      </c>
      <c r="E109" s="45" t="s">
        <v>142</v>
      </c>
      <c r="F109" s="40" t="s">
        <v>143</v>
      </c>
      <c r="G109" s="186" t="s">
        <v>250</v>
      </c>
      <c r="H109" s="46" t="s">
        <v>251</v>
      </c>
      <c r="I109" s="46" t="s">
        <v>146</v>
      </c>
      <c r="J109" s="80">
        <v>45232</v>
      </c>
      <c r="K109" s="88">
        <f t="shared" si="3"/>
        <v>2</v>
      </c>
      <c r="L109" s="20" t="str">
        <f t="shared" si="4"/>
        <v>POR VENCER</v>
      </c>
      <c r="M109" s="80">
        <v>45230</v>
      </c>
      <c r="N109" s="17" t="s">
        <v>466</v>
      </c>
      <c r="O109" s="16" t="s">
        <v>414</v>
      </c>
    </row>
    <row r="110" spans="2:15" ht="27">
      <c r="B110" s="18">
        <v>96</v>
      </c>
      <c r="C110" s="43">
        <v>45126</v>
      </c>
      <c r="D110" s="53">
        <v>1769</v>
      </c>
      <c r="E110" s="45" t="s">
        <v>142</v>
      </c>
      <c r="F110" s="40" t="s">
        <v>143</v>
      </c>
      <c r="G110" s="186" t="s">
        <v>252</v>
      </c>
      <c r="H110" s="46" t="s">
        <v>253</v>
      </c>
      <c r="I110" s="46" t="s">
        <v>146</v>
      </c>
      <c r="J110" s="80">
        <v>45231</v>
      </c>
      <c r="K110" s="88">
        <f t="shared" si="3"/>
        <v>-13</v>
      </c>
      <c r="L110" s="20" t="str">
        <f t="shared" si="4"/>
        <v>VENCIDA</v>
      </c>
      <c r="M110" s="80">
        <v>45244</v>
      </c>
      <c r="N110" s="17" t="s">
        <v>467</v>
      </c>
      <c r="O110" s="16" t="s">
        <v>414</v>
      </c>
    </row>
    <row r="111" spans="2:15" ht="18">
      <c r="B111" s="18">
        <v>97</v>
      </c>
      <c r="C111" s="43">
        <v>45131</v>
      </c>
      <c r="D111" s="39">
        <v>1783</v>
      </c>
      <c r="E111" s="45" t="s">
        <v>142</v>
      </c>
      <c r="F111" s="40" t="s">
        <v>143</v>
      </c>
      <c r="G111" s="186" t="s">
        <v>254</v>
      </c>
      <c r="H111" s="46" t="s">
        <v>255</v>
      </c>
      <c r="I111" s="46" t="s">
        <v>146</v>
      </c>
      <c r="J111" s="80">
        <v>45233</v>
      </c>
      <c r="K111" s="88">
        <f t="shared" si="3"/>
        <v>-5</v>
      </c>
      <c r="L111" s="20" t="str">
        <f t="shared" si="4"/>
        <v>VENCIDA</v>
      </c>
      <c r="M111" s="80">
        <v>45238</v>
      </c>
      <c r="N111" s="17" t="s">
        <v>468</v>
      </c>
      <c r="O111" s="16" t="s">
        <v>414</v>
      </c>
    </row>
    <row r="112" spans="2:15" ht="27">
      <c r="B112" s="18">
        <v>98</v>
      </c>
      <c r="C112" s="43">
        <v>45131</v>
      </c>
      <c r="D112" s="39">
        <v>1786</v>
      </c>
      <c r="E112" s="45" t="s">
        <v>142</v>
      </c>
      <c r="F112" s="40" t="s">
        <v>143</v>
      </c>
      <c r="G112" s="186" t="s">
        <v>256</v>
      </c>
      <c r="H112" s="46" t="s">
        <v>257</v>
      </c>
      <c r="I112" s="46" t="s">
        <v>146</v>
      </c>
      <c r="J112" s="80">
        <v>45222</v>
      </c>
      <c r="K112" s="88">
        <f t="shared" si="3"/>
        <v>0</v>
      </c>
      <c r="L112" s="20" t="str">
        <f t="shared" si="4"/>
        <v>POR VENCER</v>
      </c>
      <c r="M112" s="80">
        <v>45222</v>
      </c>
      <c r="N112" s="17" t="s">
        <v>469</v>
      </c>
      <c r="O112" s="16" t="s">
        <v>414</v>
      </c>
    </row>
    <row r="113" spans="2:15" ht="18">
      <c r="B113" s="18">
        <v>99</v>
      </c>
      <c r="C113" s="43">
        <v>45131</v>
      </c>
      <c r="D113" s="39">
        <v>1788</v>
      </c>
      <c r="E113" s="45" t="s">
        <v>142</v>
      </c>
      <c r="F113" s="40" t="s">
        <v>230</v>
      </c>
      <c r="G113" s="186" t="s">
        <v>258</v>
      </c>
      <c r="H113" s="46" t="s">
        <v>259</v>
      </c>
      <c r="I113" s="46" t="s">
        <v>146</v>
      </c>
      <c r="J113" s="210">
        <v>45149</v>
      </c>
      <c r="K113" s="166">
        <f t="shared" si="3"/>
        <v>-108</v>
      </c>
      <c r="L113" s="20" t="str">
        <f t="shared" si="4"/>
        <v>VENCIDA</v>
      </c>
      <c r="M113" s="80">
        <v>45257</v>
      </c>
      <c r="N113" s="17" t="s">
        <v>470</v>
      </c>
      <c r="O113" s="16" t="s">
        <v>414</v>
      </c>
    </row>
    <row r="114" spans="2:15" ht="18">
      <c r="B114" s="18">
        <v>100</v>
      </c>
      <c r="C114" s="43">
        <v>45131</v>
      </c>
      <c r="D114" s="39">
        <v>1789</v>
      </c>
      <c r="E114" s="45" t="s">
        <v>142</v>
      </c>
      <c r="F114" s="40" t="s">
        <v>143</v>
      </c>
      <c r="G114" s="186" t="s">
        <v>260</v>
      </c>
      <c r="H114" s="46" t="s">
        <v>261</v>
      </c>
      <c r="I114" s="46" t="s">
        <v>164</v>
      </c>
      <c r="J114" s="80">
        <v>45234</v>
      </c>
      <c r="K114" s="88">
        <f t="shared" si="3"/>
        <v>1</v>
      </c>
      <c r="L114" s="20" t="str">
        <f t="shared" si="4"/>
        <v>POR VENCER</v>
      </c>
      <c r="M114" s="80">
        <v>45233</v>
      </c>
      <c r="N114" s="17" t="s">
        <v>471</v>
      </c>
      <c r="O114" s="16" t="s">
        <v>414</v>
      </c>
    </row>
    <row r="115" spans="2:15" ht="18">
      <c r="B115" s="18">
        <v>101</v>
      </c>
      <c r="C115" s="43">
        <v>45131</v>
      </c>
      <c r="D115" s="39">
        <v>1793</v>
      </c>
      <c r="E115" s="45" t="s">
        <v>142</v>
      </c>
      <c r="F115" s="40" t="s">
        <v>143</v>
      </c>
      <c r="G115" s="186" t="s">
        <v>262</v>
      </c>
      <c r="H115" s="46" t="s">
        <v>263</v>
      </c>
      <c r="I115" s="46" t="s">
        <v>146</v>
      </c>
      <c r="J115" s="80">
        <v>45233</v>
      </c>
      <c r="K115" s="88">
        <f t="shared" si="3"/>
        <v>-32</v>
      </c>
      <c r="L115" s="20" t="str">
        <f t="shared" si="4"/>
        <v>VENCIDA</v>
      </c>
      <c r="M115" s="80">
        <v>45265</v>
      </c>
      <c r="N115" s="17" t="s">
        <v>472</v>
      </c>
      <c r="O115" s="16" t="s">
        <v>414</v>
      </c>
    </row>
    <row r="116" spans="2:15" ht="36">
      <c r="B116" s="18">
        <v>102</v>
      </c>
      <c r="C116" s="43">
        <v>45131</v>
      </c>
      <c r="D116" s="39">
        <v>1794</v>
      </c>
      <c r="E116" s="45" t="s">
        <v>142</v>
      </c>
      <c r="F116" s="40" t="s">
        <v>143</v>
      </c>
      <c r="G116" s="186" t="s">
        <v>264</v>
      </c>
      <c r="H116" s="46" t="s">
        <v>265</v>
      </c>
      <c r="I116" s="46" t="s">
        <v>146</v>
      </c>
      <c r="J116" s="80">
        <v>45245</v>
      </c>
      <c r="K116" s="88">
        <f t="shared" si="3"/>
        <v>14</v>
      </c>
      <c r="L116" s="20" t="str">
        <f t="shared" si="4"/>
        <v>CON TIEMPO</v>
      </c>
      <c r="M116" s="80">
        <v>45231</v>
      </c>
      <c r="N116" s="17" t="s">
        <v>473</v>
      </c>
      <c r="O116" s="16" t="s">
        <v>414</v>
      </c>
    </row>
    <row r="117" spans="2:15" ht="36">
      <c r="B117" s="18">
        <v>103</v>
      </c>
      <c r="C117" s="43">
        <v>45131</v>
      </c>
      <c r="D117" s="39">
        <v>1795</v>
      </c>
      <c r="E117" s="45" t="s">
        <v>142</v>
      </c>
      <c r="F117" s="40" t="s">
        <v>143</v>
      </c>
      <c r="G117" s="186" t="s">
        <v>264</v>
      </c>
      <c r="H117" s="46" t="s">
        <v>266</v>
      </c>
      <c r="I117" s="46" t="s">
        <v>146</v>
      </c>
      <c r="J117" s="80">
        <v>45238</v>
      </c>
      <c r="K117" s="88">
        <f t="shared" si="3"/>
        <v>-27</v>
      </c>
      <c r="L117" s="20" t="str">
        <f t="shared" si="4"/>
        <v>VENCIDA</v>
      </c>
      <c r="M117" s="80">
        <v>45265</v>
      </c>
      <c r="N117" s="17" t="s">
        <v>474</v>
      </c>
      <c r="O117" s="16" t="s">
        <v>414</v>
      </c>
    </row>
    <row r="118" spans="2:15" ht="27">
      <c r="B118" s="18">
        <v>104</v>
      </c>
      <c r="C118" s="43">
        <v>45131</v>
      </c>
      <c r="D118" s="39">
        <v>1800</v>
      </c>
      <c r="E118" s="45" t="s">
        <v>142</v>
      </c>
      <c r="F118" s="40" t="s">
        <v>143</v>
      </c>
      <c r="G118" s="186" t="s">
        <v>267</v>
      </c>
      <c r="H118" s="46" t="s">
        <v>268</v>
      </c>
      <c r="I118" s="46" t="s">
        <v>146</v>
      </c>
      <c r="J118" s="80">
        <v>45231</v>
      </c>
      <c r="K118" s="88">
        <f t="shared" si="3"/>
        <v>6</v>
      </c>
      <c r="L118" s="20" t="str">
        <f t="shared" si="4"/>
        <v>CON TIEMPO</v>
      </c>
      <c r="M118" s="80">
        <v>45225</v>
      </c>
      <c r="N118" s="17"/>
      <c r="O118" s="16" t="s">
        <v>414</v>
      </c>
    </row>
    <row r="119" spans="2:15">
      <c r="B119" s="18">
        <v>105</v>
      </c>
      <c r="C119" s="43">
        <v>45132</v>
      </c>
      <c r="D119" s="39">
        <v>1803</v>
      </c>
      <c r="E119" s="45" t="s">
        <v>142</v>
      </c>
      <c r="F119" s="40" t="s">
        <v>143</v>
      </c>
      <c r="G119" s="186" t="s">
        <v>269</v>
      </c>
      <c r="H119" s="46" t="s">
        <v>270</v>
      </c>
      <c r="I119" s="46" t="s">
        <v>164</v>
      </c>
      <c r="J119" s="80">
        <v>45245</v>
      </c>
      <c r="K119" s="88">
        <f t="shared" si="3"/>
        <v>14</v>
      </c>
      <c r="L119" s="20" t="str">
        <f t="shared" si="4"/>
        <v>CON TIEMPO</v>
      </c>
      <c r="M119" s="80">
        <v>45231</v>
      </c>
      <c r="N119" s="17" t="s">
        <v>475</v>
      </c>
      <c r="O119" s="16" t="s">
        <v>414</v>
      </c>
    </row>
    <row r="120" spans="2:15" ht="36">
      <c r="B120" s="18">
        <v>106</v>
      </c>
      <c r="C120" s="43">
        <v>45132</v>
      </c>
      <c r="D120" s="39">
        <v>1804</v>
      </c>
      <c r="E120" s="45" t="s">
        <v>142</v>
      </c>
      <c r="F120" s="40" t="s">
        <v>143</v>
      </c>
      <c r="G120" s="186" t="s">
        <v>226</v>
      </c>
      <c r="H120" s="46" t="s">
        <v>271</v>
      </c>
      <c r="I120" s="46" t="s">
        <v>146</v>
      </c>
      <c r="J120" s="80">
        <v>45238</v>
      </c>
      <c r="K120" s="88">
        <f t="shared" si="3"/>
        <v>-27</v>
      </c>
      <c r="L120" s="20" t="str">
        <f t="shared" si="4"/>
        <v>VENCIDA</v>
      </c>
      <c r="M120" s="80">
        <v>45265</v>
      </c>
      <c r="N120" s="17" t="s">
        <v>476</v>
      </c>
      <c r="O120" s="16" t="s">
        <v>414</v>
      </c>
    </row>
    <row r="121" spans="2:15" ht="27">
      <c r="B121" s="18">
        <v>107</v>
      </c>
      <c r="C121" s="41">
        <v>45132</v>
      </c>
      <c r="D121" s="39">
        <v>1813</v>
      </c>
      <c r="E121" s="39" t="s">
        <v>142</v>
      </c>
      <c r="F121" s="40" t="s">
        <v>143</v>
      </c>
      <c r="G121" s="186" t="s">
        <v>272</v>
      </c>
      <c r="H121" s="54" t="s">
        <v>273</v>
      </c>
      <c r="I121" s="16" t="s">
        <v>146</v>
      </c>
      <c r="J121" s="80">
        <v>45238</v>
      </c>
      <c r="K121" s="88">
        <f t="shared" si="3"/>
        <v>-1</v>
      </c>
      <c r="L121" s="20" t="str">
        <f t="shared" si="4"/>
        <v>VENCIDA</v>
      </c>
      <c r="M121" s="80">
        <v>45239</v>
      </c>
      <c r="N121" s="17" t="s">
        <v>477</v>
      </c>
      <c r="O121" s="16" t="s">
        <v>414</v>
      </c>
    </row>
    <row r="122" spans="2:15" ht="18">
      <c r="B122" s="18">
        <v>108</v>
      </c>
      <c r="C122" s="43">
        <v>45132</v>
      </c>
      <c r="D122" s="39">
        <v>1816</v>
      </c>
      <c r="E122" s="45" t="s">
        <v>142</v>
      </c>
      <c r="F122" s="40" t="s">
        <v>143</v>
      </c>
      <c r="G122" s="186" t="s">
        <v>274</v>
      </c>
      <c r="H122" s="46" t="s">
        <v>275</v>
      </c>
      <c r="I122" s="46" t="s">
        <v>146</v>
      </c>
      <c r="J122" s="80">
        <v>45237</v>
      </c>
      <c r="K122" s="88">
        <f t="shared" si="3"/>
        <v>-21</v>
      </c>
      <c r="L122" s="20" t="str">
        <f t="shared" si="4"/>
        <v>VENCIDA</v>
      </c>
      <c r="M122" s="80">
        <v>45258</v>
      </c>
      <c r="N122" s="17" t="s">
        <v>478</v>
      </c>
      <c r="O122" s="16" t="s">
        <v>414</v>
      </c>
    </row>
    <row r="123" spans="2:15" ht="27">
      <c r="B123" s="18">
        <v>109</v>
      </c>
      <c r="C123" s="43">
        <v>45132</v>
      </c>
      <c r="D123" s="39">
        <v>1817</v>
      </c>
      <c r="E123" s="45" t="s">
        <v>142</v>
      </c>
      <c r="F123" s="40" t="s">
        <v>143</v>
      </c>
      <c r="G123" s="186" t="s">
        <v>276</v>
      </c>
      <c r="H123" s="46" t="s">
        <v>277</v>
      </c>
      <c r="I123" s="46" t="s">
        <v>146</v>
      </c>
      <c r="J123" s="80">
        <v>45239</v>
      </c>
      <c r="K123" s="88">
        <f t="shared" si="3"/>
        <v>14</v>
      </c>
      <c r="L123" s="20" t="str">
        <f t="shared" si="4"/>
        <v>CON TIEMPO</v>
      </c>
      <c r="M123" s="80">
        <v>45225</v>
      </c>
      <c r="N123" s="17" t="s">
        <v>479</v>
      </c>
      <c r="O123" s="16" t="s">
        <v>414</v>
      </c>
    </row>
    <row r="124" spans="2:15" ht="18">
      <c r="B124" s="18">
        <v>110</v>
      </c>
      <c r="C124" s="43">
        <v>45134</v>
      </c>
      <c r="D124" s="39">
        <v>1823</v>
      </c>
      <c r="E124" s="45" t="s">
        <v>142</v>
      </c>
      <c r="F124" s="40" t="s">
        <v>143</v>
      </c>
      <c r="G124" s="186" t="s">
        <v>278</v>
      </c>
      <c r="H124" s="46" t="s">
        <v>279</v>
      </c>
      <c r="I124" s="46" t="s">
        <v>146</v>
      </c>
      <c r="J124" s="80">
        <v>45244</v>
      </c>
      <c r="K124" s="88">
        <f t="shared" si="3"/>
        <v>14</v>
      </c>
      <c r="L124" s="20" t="str">
        <f t="shared" si="4"/>
        <v>CON TIEMPO</v>
      </c>
      <c r="M124" s="80">
        <v>45230</v>
      </c>
      <c r="N124" s="17" t="s">
        <v>480</v>
      </c>
      <c r="O124" s="16" t="s">
        <v>414</v>
      </c>
    </row>
    <row r="125" spans="2:15" ht="18">
      <c r="B125" s="18">
        <v>111</v>
      </c>
      <c r="C125" s="43">
        <v>45135</v>
      </c>
      <c r="D125" s="39">
        <v>1840</v>
      </c>
      <c r="E125" s="45" t="s">
        <v>142</v>
      </c>
      <c r="F125" s="40" t="s">
        <v>143</v>
      </c>
      <c r="G125" s="186" t="s">
        <v>280</v>
      </c>
      <c r="H125" s="46" t="s">
        <v>281</v>
      </c>
      <c r="I125" s="46" t="s">
        <v>146</v>
      </c>
      <c r="J125" s="80">
        <v>45238</v>
      </c>
      <c r="K125" s="88">
        <f t="shared" si="3"/>
        <v>8</v>
      </c>
      <c r="L125" s="20" t="str">
        <f t="shared" si="4"/>
        <v>CON TIEMPO</v>
      </c>
      <c r="M125" s="80">
        <v>45230</v>
      </c>
      <c r="N125" s="17" t="s">
        <v>481</v>
      </c>
      <c r="O125" s="16" t="s">
        <v>414</v>
      </c>
    </row>
    <row r="126" spans="2:15" ht="27">
      <c r="B126" s="18">
        <v>112</v>
      </c>
      <c r="C126" s="43">
        <v>45138</v>
      </c>
      <c r="D126" s="39">
        <v>1846</v>
      </c>
      <c r="E126" s="45" t="s">
        <v>142</v>
      </c>
      <c r="F126" s="40" t="s">
        <v>143</v>
      </c>
      <c r="G126" s="186" t="s">
        <v>282</v>
      </c>
      <c r="H126" s="46" t="s">
        <v>283</v>
      </c>
      <c r="I126" s="46" t="s">
        <v>146</v>
      </c>
      <c r="J126" s="80">
        <v>45233</v>
      </c>
      <c r="K126" s="88">
        <f t="shared" si="3"/>
        <v>3</v>
      </c>
      <c r="L126" s="20" t="str">
        <f t="shared" si="4"/>
        <v>POR VENCER</v>
      </c>
      <c r="M126" s="80">
        <v>45230</v>
      </c>
      <c r="N126" s="17" t="s">
        <v>482</v>
      </c>
      <c r="O126" s="16" t="s">
        <v>414</v>
      </c>
    </row>
    <row r="127" spans="2:15" ht="27">
      <c r="B127" s="18">
        <v>113</v>
      </c>
      <c r="C127" s="43">
        <v>45138</v>
      </c>
      <c r="D127" s="39">
        <v>1848</v>
      </c>
      <c r="E127" s="45" t="s">
        <v>142</v>
      </c>
      <c r="F127" s="40" t="s">
        <v>143</v>
      </c>
      <c r="G127" s="186" t="s">
        <v>284</v>
      </c>
      <c r="H127" s="46" t="s">
        <v>285</v>
      </c>
      <c r="I127" s="46" t="s">
        <v>286</v>
      </c>
      <c r="J127" s="80">
        <v>45237</v>
      </c>
      <c r="K127" s="88">
        <f t="shared" si="3"/>
        <v>7</v>
      </c>
      <c r="L127" s="20" t="str">
        <f t="shared" si="4"/>
        <v>CON TIEMPO</v>
      </c>
      <c r="M127" s="80">
        <v>45230</v>
      </c>
      <c r="N127" s="17" t="s">
        <v>483</v>
      </c>
      <c r="O127" s="16" t="s">
        <v>414</v>
      </c>
    </row>
    <row r="128" spans="2:15" ht="27">
      <c r="B128" s="18">
        <v>114</v>
      </c>
      <c r="C128" s="43">
        <v>45138</v>
      </c>
      <c r="D128" s="39">
        <v>1850</v>
      </c>
      <c r="E128" s="45" t="s">
        <v>142</v>
      </c>
      <c r="F128" s="40" t="s">
        <v>287</v>
      </c>
      <c r="G128" s="186" t="s">
        <v>288</v>
      </c>
      <c r="H128" s="46" t="s">
        <v>289</v>
      </c>
      <c r="I128" s="46" t="s">
        <v>290</v>
      </c>
      <c r="J128" s="80">
        <v>45240</v>
      </c>
      <c r="K128" s="88">
        <f t="shared" si="3"/>
        <v>14</v>
      </c>
      <c r="L128" s="20" t="str">
        <f t="shared" si="4"/>
        <v>CON TIEMPO</v>
      </c>
      <c r="M128" s="80">
        <v>45226</v>
      </c>
      <c r="N128" s="17" t="s">
        <v>484</v>
      </c>
      <c r="O128" s="16" t="s">
        <v>414</v>
      </c>
    </row>
    <row r="129" spans="2:15" ht="36">
      <c r="B129" s="18">
        <v>115</v>
      </c>
      <c r="C129" s="43">
        <v>45138</v>
      </c>
      <c r="D129" s="39">
        <v>1853</v>
      </c>
      <c r="E129" s="45" t="s">
        <v>142</v>
      </c>
      <c r="F129" s="40" t="s">
        <v>143</v>
      </c>
      <c r="G129" s="186" t="s">
        <v>153</v>
      </c>
      <c r="H129" s="46" t="s">
        <v>291</v>
      </c>
      <c r="I129" s="46" t="s">
        <v>146</v>
      </c>
      <c r="J129" s="80">
        <v>45233</v>
      </c>
      <c r="K129" s="88">
        <f t="shared" si="3"/>
        <v>11</v>
      </c>
      <c r="L129" s="20" t="str">
        <f t="shared" si="4"/>
        <v>CON TIEMPO</v>
      </c>
      <c r="M129" s="80">
        <v>45222</v>
      </c>
      <c r="N129" s="17" t="s">
        <v>462</v>
      </c>
      <c r="O129" s="16" t="s">
        <v>414</v>
      </c>
    </row>
    <row r="130" spans="2:15" ht="36">
      <c r="B130" s="18">
        <v>116</v>
      </c>
      <c r="C130" s="43">
        <v>45139</v>
      </c>
      <c r="D130" s="44">
        <v>1859</v>
      </c>
      <c r="E130" s="45" t="s">
        <v>142</v>
      </c>
      <c r="F130" s="40" t="s">
        <v>143</v>
      </c>
      <c r="G130" s="186" t="s">
        <v>226</v>
      </c>
      <c r="H130" s="46" t="s">
        <v>292</v>
      </c>
      <c r="I130" s="46" t="s">
        <v>146</v>
      </c>
      <c r="J130" s="80">
        <v>45244</v>
      </c>
      <c r="K130" s="88">
        <f t="shared" si="3"/>
        <v>14</v>
      </c>
      <c r="L130" s="20" t="str">
        <f t="shared" si="4"/>
        <v>CON TIEMPO</v>
      </c>
      <c r="M130" s="80">
        <v>45230</v>
      </c>
      <c r="N130" s="17" t="s">
        <v>485</v>
      </c>
      <c r="O130" s="16" t="s">
        <v>414</v>
      </c>
    </row>
    <row r="131" spans="2:15" ht="18">
      <c r="B131" s="18">
        <v>117</v>
      </c>
      <c r="C131" s="43">
        <v>45140</v>
      </c>
      <c r="D131" s="44">
        <v>1863</v>
      </c>
      <c r="E131" s="45" t="s">
        <v>142</v>
      </c>
      <c r="F131" s="40" t="s">
        <v>143</v>
      </c>
      <c r="G131" s="186" t="s">
        <v>293</v>
      </c>
      <c r="H131" s="46" t="s">
        <v>294</v>
      </c>
      <c r="I131" s="46" t="s">
        <v>146</v>
      </c>
      <c r="J131" s="80">
        <v>45244</v>
      </c>
      <c r="K131" s="88">
        <f t="shared" si="3"/>
        <v>-23</v>
      </c>
      <c r="L131" s="20" t="str">
        <f t="shared" si="4"/>
        <v>VENCIDA</v>
      </c>
      <c r="M131" s="80">
        <v>45267</v>
      </c>
      <c r="N131" s="17" t="s">
        <v>486</v>
      </c>
      <c r="O131" s="16" t="s">
        <v>414</v>
      </c>
    </row>
    <row r="132" spans="2:15" ht="27">
      <c r="B132" s="18">
        <v>118</v>
      </c>
      <c r="C132" s="43">
        <v>45140</v>
      </c>
      <c r="D132" s="44">
        <v>1866</v>
      </c>
      <c r="E132" s="45" t="s">
        <v>142</v>
      </c>
      <c r="F132" s="40" t="s">
        <v>143</v>
      </c>
      <c r="G132" s="186" t="s">
        <v>295</v>
      </c>
      <c r="H132" s="46" t="s">
        <v>296</v>
      </c>
      <c r="I132" s="46" t="s">
        <v>164</v>
      </c>
      <c r="J132" s="80">
        <v>45247</v>
      </c>
      <c r="K132" s="88">
        <f t="shared" si="3"/>
        <v>23</v>
      </c>
      <c r="L132" s="20" t="str">
        <f t="shared" si="4"/>
        <v>CON TIEMPO</v>
      </c>
      <c r="M132" s="80">
        <v>45224</v>
      </c>
      <c r="N132" s="17" t="s">
        <v>487</v>
      </c>
      <c r="O132" s="16" t="s">
        <v>414</v>
      </c>
    </row>
    <row r="133" spans="2:15" ht="18">
      <c r="B133" s="18">
        <v>119</v>
      </c>
      <c r="C133" s="43">
        <v>45140</v>
      </c>
      <c r="D133" s="44">
        <v>1867</v>
      </c>
      <c r="E133" s="45" t="s">
        <v>142</v>
      </c>
      <c r="F133" s="40" t="s">
        <v>143</v>
      </c>
      <c r="G133" s="186" t="s">
        <v>297</v>
      </c>
      <c r="H133" s="46" t="s">
        <v>298</v>
      </c>
      <c r="I133" s="46" t="s">
        <v>146</v>
      </c>
      <c r="J133" s="204">
        <v>45233</v>
      </c>
      <c r="K133" s="88">
        <f t="shared" si="3"/>
        <v>-19</v>
      </c>
      <c r="L133" s="20" t="str">
        <f t="shared" si="4"/>
        <v>VENCIDA</v>
      </c>
      <c r="M133" s="80">
        <v>45252</v>
      </c>
      <c r="N133" s="17" t="s">
        <v>488</v>
      </c>
      <c r="O133" s="16" t="s">
        <v>414</v>
      </c>
    </row>
    <row r="134" spans="2:15" ht="18">
      <c r="B134" s="18">
        <v>120</v>
      </c>
      <c r="C134" s="41">
        <v>45141</v>
      </c>
      <c r="D134" s="38">
        <v>1875</v>
      </c>
      <c r="E134" s="45" t="s">
        <v>142</v>
      </c>
      <c r="F134" s="40" t="s">
        <v>143</v>
      </c>
      <c r="G134" s="185" t="s">
        <v>299</v>
      </c>
      <c r="H134" s="16" t="s">
        <v>300</v>
      </c>
      <c r="I134" s="16" t="s">
        <v>164</v>
      </c>
      <c r="J134" s="80">
        <v>45244</v>
      </c>
      <c r="K134" s="88">
        <f t="shared" si="3"/>
        <v>7</v>
      </c>
      <c r="L134" s="20" t="str">
        <f t="shared" si="4"/>
        <v>CON TIEMPO</v>
      </c>
      <c r="M134" s="80">
        <v>45237</v>
      </c>
      <c r="N134" s="17" t="s">
        <v>489</v>
      </c>
      <c r="O134" s="16" t="s">
        <v>414</v>
      </c>
    </row>
    <row r="135" spans="2:15">
      <c r="B135" s="18">
        <v>121</v>
      </c>
      <c r="C135" s="41">
        <v>45141</v>
      </c>
      <c r="D135" s="38">
        <v>1884</v>
      </c>
      <c r="E135" s="38" t="s">
        <v>142</v>
      </c>
      <c r="F135" s="40" t="s">
        <v>143</v>
      </c>
      <c r="G135" s="185" t="s">
        <v>301</v>
      </c>
      <c r="H135" s="55" t="s">
        <v>302</v>
      </c>
      <c r="I135" s="16" t="s">
        <v>146</v>
      </c>
      <c r="J135" s="80">
        <v>45247</v>
      </c>
      <c r="K135" s="88">
        <f t="shared" si="3"/>
        <v>16</v>
      </c>
      <c r="L135" s="20" t="str">
        <f t="shared" si="4"/>
        <v>CON TIEMPO</v>
      </c>
      <c r="M135" s="80">
        <v>45231</v>
      </c>
      <c r="N135" s="17" t="s">
        <v>490</v>
      </c>
      <c r="O135" s="16" t="s">
        <v>414</v>
      </c>
    </row>
    <row r="136" spans="2:15" ht="18">
      <c r="B136" s="18">
        <v>122</v>
      </c>
      <c r="C136" s="41">
        <v>45146</v>
      </c>
      <c r="D136" s="38">
        <v>1896</v>
      </c>
      <c r="E136" s="38" t="s">
        <v>142</v>
      </c>
      <c r="F136" s="40" t="s">
        <v>143</v>
      </c>
      <c r="G136" s="185" t="s">
        <v>303</v>
      </c>
      <c r="H136" s="16" t="s">
        <v>304</v>
      </c>
      <c r="I136" s="16" t="s">
        <v>146</v>
      </c>
      <c r="J136" s="170">
        <v>45250</v>
      </c>
      <c r="K136" s="88">
        <f t="shared" si="3"/>
        <v>20</v>
      </c>
      <c r="L136" s="20" t="str">
        <f t="shared" si="4"/>
        <v>CON TIEMPO</v>
      </c>
      <c r="M136" s="80">
        <v>45230</v>
      </c>
      <c r="N136" s="17" t="s">
        <v>491</v>
      </c>
      <c r="O136" s="16" t="s">
        <v>414</v>
      </c>
    </row>
    <row r="137" spans="2:15" ht="27">
      <c r="B137" s="18">
        <v>123</v>
      </c>
      <c r="C137" s="41">
        <v>45146</v>
      </c>
      <c r="D137" s="38">
        <v>2009</v>
      </c>
      <c r="E137" s="38" t="s">
        <v>142</v>
      </c>
      <c r="F137" s="40" t="s">
        <v>143</v>
      </c>
      <c r="G137" s="185" t="s">
        <v>179</v>
      </c>
      <c r="H137" s="16" t="s">
        <v>305</v>
      </c>
      <c r="I137" s="16" t="s">
        <v>146</v>
      </c>
      <c r="J137" s="80">
        <v>45250</v>
      </c>
      <c r="K137" s="88">
        <f t="shared" si="3"/>
        <v>20</v>
      </c>
      <c r="L137" s="20" t="str">
        <f t="shared" si="4"/>
        <v>CON TIEMPO</v>
      </c>
      <c r="M137" s="80">
        <v>45230</v>
      </c>
      <c r="N137" s="44" t="s">
        <v>492</v>
      </c>
      <c r="O137" s="16" t="s">
        <v>414</v>
      </c>
    </row>
    <row r="138" spans="2:15">
      <c r="B138" s="18">
        <v>124</v>
      </c>
      <c r="C138" s="41">
        <v>45147</v>
      </c>
      <c r="D138" s="38">
        <v>2017</v>
      </c>
      <c r="E138" s="38" t="s">
        <v>142</v>
      </c>
      <c r="F138" s="40" t="s">
        <v>143</v>
      </c>
      <c r="G138" s="185" t="s">
        <v>306</v>
      </c>
      <c r="H138" s="16" t="s">
        <v>307</v>
      </c>
      <c r="I138" s="16" t="s">
        <v>164</v>
      </c>
      <c r="J138" s="80">
        <v>45213</v>
      </c>
      <c r="K138" s="88">
        <f t="shared" si="3"/>
        <v>-17</v>
      </c>
      <c r="L138" s="20" t="str">
        <f t="shared" si="4"/>
        <v>VENCIDA</v>
      </c>
      <c r="M138" s="80">
        <v>45230</v>
      </c>
      <c r="N138" s="44" t="s">
        <v>493</v>
      </c>
      <c r="O138" s="16" t="s">
        <v>414</v>
      </c>
    </row>
    <row r="139" spans="2:15">
      <c r="B139" s="18">
        <v>125</v>
      </c>
      <c r="C139" s="41">
        <v>45148</v>
      </c>
      <c r="D139" s="38">
        <v>2025</v>
      </c>
      <c r="E139" s="38" t="s">
        <v>142</v>
      </c>
      <c r="F139" s="40" t="s">
        <v>143</v>
      </c>
      <c r="G139" s="185" t="s">
        <v>308</v>
      </c>
      <c r="H139" s="16" t="s">
        <v>309</v>
      </c>
      <c r="I139" s="16" t="s">
        <v>310</v>
      </c>
      <c r="J139" s="80">
        <v>45245</v>
      </c>
      <c r="K139" s="88">
        <f t="shared" si="3"/>
        <v>14</v>
      </c>
      <c r="L139" s="20" t="str">
        <f t="shared" si="4"/>
        <v>CON TIEMPO</v>
      </c>
      <c r="M139" s="80">
        <v>45231</v>
      </c>
      <c r="N139" s="17"/>
      <c r="O139" s="16" t="s">
        <v>414</v>
      </c>
    </row>
    <row r="140" spans="2:15">
      <c r="B140" s="18">
        <v>126</v>
      </c>
      <c r="C140" s="41">
        <v>45149</v>
      </c>
      <c r="D140" s="38">
        <v>2026</v>
      </c>
      <c r="E140" s="38" t="s">
        <v>142</v>
      </c>
      <c r="F140" s="40" t="s">
        <v>143</v>
      </c>
      <c r="G140" s="185" t="s">
        <v>311</v>
      </c>
      <c r="H140" s="16" t="s">
        <v>312</v>
      </c>
      <c r="I140" s="16" t="s">
        <v>146</v>
      </c>
      <c r="J140" s="80">
        <v>45237</v>
      </c>
      <c r="K140" s="88">
        <f t="shared" si="3"/>
        <v>-9</v>
      </c>
      <c r="L140" s="20" t="str">
        <f t="shared" si="4"/>
        <v>VENCIDA</v>
      </c>
      <c r="M140" s="80">
        <v>45246</v>
      </c>
      <c r="N140" s="17"/>
      <c r="O140" s="16" t="s">
        <v>414</v>
      </c>
    </row>
    <row r="141" spans="2:15" ht="18">
      <c r="B141" s="18">
        <v>127</v>
      </c>
      <c r="C141" s="41">
        <v>45149</v>
      </c>
      <c r="D141" s="38">
        <v>2029</v>
      </c>
      <c r="E141" s="38" t="s">
        <v>142</v>
      </c>
      <c r="F141" s="40" t="s">
        <v>143</v>
      </c>
      <c r="G141" s="185" t="s">
        <v>313</v>
      </c>
      <c r="H141" s="16" t="s">
        <v>314</v>
      </c>
      <c r="I141" s="16" t="s">
        <v>146</v>
      </c>
      <c r="J141" s="80">
        <v>45237</v>
      </c>
      <c r="K141" s="88">
        <f t="shared" si="3"/>
        <v>-20</v>
      </c>
      <c r="L141" s="20" t="str">
        <f t="shared" si="4"/>
        <v>VENCIDA</v>
      </c>
      <c r="M141" s="80">
        <v>45257</v>
      </c>
      <c r="N141" s="17" t="s">
        <v>494</v>
      </c>
      <c r="O141" s="16" t="s">
        <v>414</v>
      </c>
    </row>
    <row r="142" spans="2:15" ht="18">
      <c r="B142" s="18">
        <v>128</v>
      </c>
      <c r="C142" s="41">
        <v>45149</v>
      </c>
      <c r="D142" s="38">
        <v>2030</v>
      </c>
      <c r="E142" s="38" t="s">
        <v>142</v>
      </c>
      <c r="F142" s="40" t="s">
        <v>143</v>
      </c>
      <c r="G142" s="185" t="s">
        <v>315</v>
      </c>
      <c r="H142" s="16" t="s">
        <v>316</v>
      </c>
      <c r="I142" s="16" t="s">
        <v>146</v>
      </c>
      <c r="J142" s="80">
        <v>45238</v>
      </c>
      <c r="K142" s="88">
        <f t="shared" si="3"/>
        <v>8</v>
      </c>
      <c r="L142" s="20" t="str">
        <f t="shared" si="4"/>
        <v>CON TIEMPO</v>
      </c>
      <c r="M142" s="80">
        <v>45230</v>
      </c>
      <c r="N142" s="44" t="s">
        <v>495</v>
      </c>
      <c r="O142" s="16" t="s">
        <v>414</v>
      </c>
    </row>
    <row r="143" spans="2:15" ht="27">
      <c r="B143" s="18">
        <v>129</v>
      </c>
      <c r="C143" s="41">
        <v>45149</v>
      </c>
      <c r="D143" s="38">
        <v>2031</v>
      </c>
      <c r="E143" s="38" t="s">
        <v>142</v>
      </c>
      <c r="F143" s="40" t="s">
        <v>143</v>
      </c>
      <c r="G143" s="185" t="s">
        <v>297</v>
      </c>
      <c r="H143" s="16" t="s">
        <v>317</v>
      </c>
      <c r="I143" s="16" t="s">
        <v>146</v>
      </c>
      <c r="J143" s="80">
        <v>45245</v>
      </c>
      <c r="K143" s="88">
        <f t="shared" ref="K143:K206" si="5">+J143-M143</f>
        <v>-20</v>
      </c>
      <c r="L143" s="20" t="str">
        <f t="shared" si="4"/>
        <v>VENCIDA</v>
      </c>
      <c r="M143" s="80">
        <v>45265</v>
      </c>
      <c r="N143" s="17" t="s">
        <v>496</v>
      </c>
      <c r="O143" s="16" t="s">
        <v>414</v>
      </c>
    </row>
    <row r="144" spans="2:15" ht="27">
      <c r="B144" s="18">
        <v>130</v>
      </c>
      <c r="C144" s="41">
        <v>45149</v>
      </c>
      <c r="D144" s="38">
        <v>2036</v>
      </c>
      <c r="E144" s="38" t="s">
        <v>142</v>
      </c>
      <c r="F144" s="40" t="s">
        <v>143</v>
      </c>
      <c r="G144" s="185" t="s">
        <v>318</v>
      </c>
      <c r="H144" s="16" t="s">
        <v>319</v>
      </c>
      <c r="I144" s="16" t="s">
        <v>320</v>
      </c>
      <c r="J144" s="80">
        <v>45233</v>
      </c>
      <c r="K144" s="88">
        <f t="shared" si="5"/>
        <v>-4</v>
      </c>
      <c r="L144" s="20" t="str">
        <f t="shared" si="4"/>
        <v>VENCIDA</v>
      </c>
      <c r="M144" s="80">
        <v>45237</v>
      </c>
      <c r="N144" s="17" t="s">
        <v>497</v>
      </c>
      <c r="O144" s="16" t="s">
        <v>414</v>
      </c>
    </row>
    <row r="145" spans="2:15" ht="27">
      <c r="B145" s="18">
        <v>131</v>
      </c>
      <c r="C145" s="41">
        <v>45149</v>
      </c>
      <c r="D145" s="38">
        <v>2038</v>
      </c>
      <c r="E145" s="38" t="s">
        <v>142</v>
      </c>
      <c r="F145" s="40" t="s">
        <v>143</v>
      </c>
      <c r="G145" s="185" t="s">
        <v>321</v>
      </c>
      <c r="H145" s="16" t="s">
        <v>322</v>
      </c>
      <c r="I145" s="16" t="s">
        <v>146</v>
      </c>
      <c r="J145" s="80">
        <v>45233</v>
      </c>
      <c r="K145" s="88">
        <f t="shared" si="5"/>
        <v>3</v>
      </c>
      <c r="L145" s="20" t="str">
        <f t="shared" si="4"/>
        <v>POR VENCER</v>
      </c>
      <c r="M145" s="80">
        <v>45230</v>
      </c>
      <c r="N145" s="17" t="s">
        <v>498</v>
      </c>
      <c r="O145" s="16" t="s">
        <v>414</v>
      </c>
    </row>
    <row r="146" spans="2:15" ht="27">
      <c r="B146" s="18">
        <v>132</v>
      </c>
      <c r="C146" s="41">
        <v>45152</v>
      </c>
      <c r="D146" s="38">
        <v>2051</v>
      </c>
      <c r="E146" s="38" t="s">
        <v>142</v>
      </c>
      <c r="F146" s="40" t="s">
        <v>143</v>
      </c>
      <c r="G146" s="185" t="s">
        <v>323</v>
      </c>
      <c r="H146" s="16" t="s">
        <v>324</v>
      </c>
      <c r="I146" s="16" t="s">
        <v>146</v>
      </c>
      <c r="J146" s="80">
        <v>45246</v>
      </c>
      <c r="K146" s="88">
        <f t="shared" si="5"/>
        <v>-13</v>
      </c>
      <c r="L146" s="20" t="str">
        <f t="shared" ref="L146:L209" si="6">IF(K146&lt;=-1,"VENCIDA",IF(K146&lt;=3,"POR VENCER","CON TIEMPO"))</f>
        <v>VENCIDA</v>
      </c>
      <c r="M146" s="80">
        <v>45259</v>
      </c>
      <c r="N146" s="17" t="s">
        <v>499</v>
      </c>
      <c r="O146" s="16" t="s">
        <v>414</v>
      </c>
    </row>
    <row r="147" spans="2:15" ht="27">
      <c r="B147" s="18">
        <v>133</v>
      </c>
      <c r="C147" s="41">
        <v>45153</v>
      </c>
      <c r="D147" s="38">
        <v>2060</v>
      </c>
      <c r="E147" s="38" t="s">
        <v>142</v>
      </c>
      <c r="F147" s="40" t="s">
        <v>143</v>
      </c>
      <c r="G147" s="185" t="s">
        <v>325</v>
      </c>
      <c r="H147" s="16" t="s">
        <v>326</v>
      </c>
      <c r="I147" s="16" t="s">
        <v>146</v>
      </c>
      <c r="J147" s="80">
        <v>45232</v>
      </c>
      <c r="K147" s="88">
        <f t="shared" si="5"/>
        <v>0</v>
      </c>
      <c r="L147" s="20" t="str">
        <f t="shared" si="6"/>
        <v>POR VENCER</v>
      </c>
      <c r="M147" s="80">
        <v>45232</v>
      </c>
      <c r="N147" s="44" t="s">
        <v>500</v>
      </c>
      <c r="O147" s="16" t="s">
        <v>414</v>
      </c>
    </row>
    <row r="148" spans="2:15" ht="27">
      <c r="B148" s="18">
        <v>134</v>
      </c>
      <c r="C148" s="41">
        <v>45153</v>
      </c>
      <c r="D148" s="38">
        <v>2062</v>
      </c>
      <c r="E148" s="38" t="s">
        <v>142</v>
      </c>
      <c r="F148" s="40" t="s">
        <v>143</v>
      </c>
      <c r="G148" s="185" t="s">
        <v>325</v>
      </c>
      <c r="H148" s="16" t="s">
        <v>327</v>
      </c>
      <c r="I148" s="16" t="s">
        <v>146</v>
      </c>
      <c r="J148" s="80">
        <v>45247</v>
      </c>
      <c r="K148" s="88">
        <f t="shared" si="5"/>
        <v>-18</v>
      </c>
      <c r="L148" s="20" t="str">
        <f t="shared" si="6"/>
        <v>VENCIDA</v>
      </c>
      <c r="M148" s="80">
        <v>45265</v>
      </c>
      <c r="N148" s="17" t="s">
        <v>501</v>
      </c>
      <c r="O148" s="16" t="s">
        <v>414</v>
      </c>
    </row>
    <row r="149" spans="2:15" ht="36">
      <c r="B149" s="18">
        <v>135</v>
      </c>
      <c r="C149" s="41">
        <v>45154</v>
      </c>
      <c r="D149" s="38">
        <v>2069</v>
      </c>
      <c r="E149" s="38" t="s">
        <v>142</v>
      </c>
      <c r="F149" s="40" t="s">
        <v>143</v>
      </c>
      <c r="G149" s="185" t="s">
        <v>321</v>
      </c>
      <c r="H149" s="16" t="s">
        <v>328</v>
      </c>
      <c r="I149" s="16" t="s">
        <v>146</v>
      </c>
      <c r="J149" s="80">
        <v>45250</v>
      </c>
      <c r="K149" s="88">
        <f t="shared" si="5"/>
        <v>18</v>
      </c>
      <c r="L149" s="20" t="str">
        <f t="shared" si="6"/>
        <v>CON TIEMPO</v>
      </c>
      <c r="M149" s="80">
        <v>45232</v>
      </c>
      <c r="N149" s="17" t="s">
        <v>502</v>
      </c>
      <c r="O149" s="16" t="s">
        <v>414</v>
      </c>
    </row>
    <row r="150" spans="2:15" ht="45">
      <c r="B150" s="18">
        <v>136</v>
      </c>
      <c r="C150" s="41">
        <v>45154</v>
      </c>
      <c r="D150" s="38">
        <v>2071</v>
      </c>
      <c r="E150" s="38" t="s">
        <v>142</v>
      </c>
      <c r="F150" s="40" t="s">
        <v>143</v>
      </c>
      <c r="G150" s="185" t="s">
        <v>321</v>
      </c>
      <c r="H150" s="16" t="s">
        <v>329</v>
      </c>
      <c r="I150" s="16" t="s">
        <v>146</v>
      </c>
      <c r="J150" s="80">
        <v>45239</v>
      </c>
      <c r="K150" s="88">
        <f t="shared" si="5"/>
        <v>7</v>
      </c>
      <c r="L150" s="20" t="str">
        <f t="shared" si="6"/>
        <v>CON TIEMPO</v>
      </c>
      <c r="M150" s="80">
        <v>45232</v>
      </c>
      <c r="N150" s="17" t="s">
        <v>503</v>
      </c>
      <c r="O150" s="16" t="s">
        <v>414</v>
      </c>
    </row>
    <row r="151" spans="2:15" ht="18">
      <c r="B151" s="18">
        <v>137</v>
      </c>
      <c r="C151" s="41">
        <v>45154</v>
      </c>
      <c r="D151" s="38">
        <v>2079</v>
      </c>
      <c r="E151" s="38" t="s">
        <v>142</v>
      </c>
      <c r="F151" s="40" t="s">
        <v>143</v>
      </c>
      <c r="G151" s="185" t="s">
        <v>330</v>
      </c>
      <c r="H151" s="16" t="s">
        <v>331</v>
      </c>
      <c r="I151" s="16" t="s">
        <v>146</v>
      </c>
      <c r="J151" s="80">
        <v>45246</v>
      </c>
      <c r="K151" s="88">
        <f t="shared" si="5"/>
        <v>6</v>
      </c>
      <c r="L151" s="20" t="str">
        <f t="shared" si="6"/>
        <v>CON TIEMPO</v>
      </c>
      <c r="M151" s="80">
        <v>45240</v>
      </c>
      <c r="N151" s="17" t="s">
        <v>504</v>
      </c>
      <c r="O151" s="16" t="s">
        <v>414</v>
      </c>
    </row>
    <row r="152" spans="2:15" ht="45">
      <c r="B152" s="18">
        <v>138</v>
      </c>
      <c r="C152" s="41">
        <v>45155</v>
      </c>
      <c r="D152" s="44">
        <v>2089</v>
      </c>
      <c r="E152" s="38" t="s">
        <v>142</v>
      </c>
      <c r="F152" s="40" t="s">
        <v>143</v>
      </c>
      <c r="G152" s="185" t="s">
        <v>297</v>
      </c>
      <c r="H152" s="16" t="s">
        <v>332</v>
      </c>
      <c r="I152" s="16" t="s">
        <v>146</v>
      </c>
      <c r="J152" s="80">
        <v>45247</v>
      </c>
      <c r="K152" s="88">
        <f t="shared" si="5"/>
        <v>7</v>
      </c>
      <c r="L152" s="20" t="str">
        <f t="shared" si="6"/>
        <v>CON TIEMPO</v>
      </c>
      <c r="M152" s="80">
        <v>45240</v>
      </c>
      <c r="N152" s="17" t="s">
        <v>505</v>
      </c>
      <c r="O152" s="16" t="s">
        <v>414</v>
      </c>
    </row>
    <row r="153" spans="2:15" ht="18">
      <c r="B153" s="18">
        <v>139</v>
      </c>
      <c r="C153" s="41">
        <v>45155</v>
      </c>
      <c r="D153" s="44">
        <v>2091</v>
      </c>
      <c r="E153" s="38" t="s">
        <v>142</v>
      </c>
      <c r="F153" s="40" t="s">
        <v>143</v>
      </c>
      <c r="G153" s="185" t="s">
        <v>333</v>
      </c>
      <c r="H153" s="16" t="s">
        <v>334</v>
      </c>
      <c r="I153" s="16" t="s">
        <v>146</v>
      </c>
      <c r="J153" s="80">
        <v>45254</v>
      </c>
      <c r="K153" s="88">
        <f t="shared" si="5"/>
        <v>2</v>
      </c>
      <c r="L153" s="20" t="str">
        <f t="shared" si="6"/>
        <v>POR VENCER</v>
      </c>
      <c r="M153" s="80">
        <v>45252</v>
      </c>
      <c r="N153" s="17" t="s">
        <v>506</v>
      </c>
      <c r="O153" s="16" t="s">
        <v>414</v>
      </c>
    </row>
    <row r="154" spans="2:15" ht="18">
      <c r="B154" s="18">
        <v>140</v>
      </c>
      <c r="C154" s="43">
        <v>45156</v>
      </c>
      <c r="D154" s="44">
        <v>2095</v>
      </c>
      <c r="E154" s="38" t="s">
        <v>142</v>
      </c>
      <c r="F154" s="40" t="s">
        <v>143</v>
      </c>
      <c r="G154" s="185" t="s">
        <v>335</v>
      </c>
      <c r="H154" s="16" t="s">
        <v>336</v>
      </c>
      <c r="I154" s="16" t="s">
        <v>146</v>
      </c>
      <c r="J154" s="80">
        <v>45247</v>
      </c>
      <c r="K154" s="88">
        <f t="shared" si="5"/>
        <v>7</v>
      </c>
      <c r="L154" s="20" t="str">
        <f t="shared" si="6"/>
        <v>CON TIEMPO</v>
      </c>
      <c r="M154" s="80">
        <v>45240</v>
      </c>
      <c r="N154" s="17" t="s">
        <v>507</v>
      </c>
      <c r="O154" s="16" t="s">
        <v>414</v>
      </c>
    </row>
    <row r="155" spans="2:15" ht="18">
      <c r="B155" s="18">
        <v>141</v>
      </c>
      <c r="C155" s="43">
        <v>45161</v>
      </c>
      <c r="D155" s="44">
        <v>2113</v>
      </c>
      <c r="E155" s="38" t="s">
        <v>142</v>
      </c>
      <c r="F155" s="40" t="s">
        <v>143</v>
      </c>
      <c r="G155" s="185" t="s">
        <v>337</v>
      </c>
      <c r="H155" s="56" t="s">
        <v>338</v>
      </c>
      <c r="I155" s="16" t="s">
        <v>339</v>
      </c>
      <c r="J155" s="80">
        <v>45246</v>
      </c>
      <c r="K155" s="88">
        <f t="shared" si="5"/>
        <v>6</v>
      </c>
      <c r="L155" s="20" t="str">
        <f t="shared" si="6"/>
        <v>CON TIEMPO</v>
      </c>
      <c r="M155" s="80">
        <v>45240</v>
      </c>
      <c r="N155" s="17" t="s">
        <v>508</v>
      </c>
      <c r="O155" s="16" t="s">
        <v>414</v>
      </c>
    </row>
    <row r="156" spans="2:15" ht="18">
      <c r="B156" s="18">
        <v>142</v>
      </c>
      <c r="C156" s="43">
        <v>45161</v>
      </c>
      <c r="D156" s="44">
        <v>2115</v>
      </c>
      <c r="E156" s="38" t="s">
        <v>142</v>
      </c>
      <c r="F156" s="40" t="s">
        <v>143</v>
      </c>
      <c r="G156" s="185" t="s">
        <v>340</v>
      </c>
      <c r="H156" s="16" t="s">
        <v>341</v>
      </c>
      <c r="I156" s="16" t="s">
        <v>146</v>
      </c>
      <c r="J156" s="171">
        <v>45247</v>
      </c>
      <c r="K156" s="88">
        <f t="shared" si="5"/>
        <v>9</v>
      </c>
      <c r="L156" s="20" t="str">
        <f t="shared" si="6"/>
        <v>CON TIEMPO</v>
      </c>
      <c r="M156" s="80">
        <v>45238</v>
      </c>
      <c r="N156" s="81" t="s">
        <v>509</v>
      </c>
      <c r="O156" s="16" t="s">
        <v>414</v>
      </c>
    </row>
    <row r="157" spans="2:15" ht="27">
      <c r="B157" s="18">
        <v>143</v>
      </c>
      <c r="C157" s="43">
        <v>45161</v>
      </c>
      <c r="D157" s="44">
        <v>2125</v>
      </c>
      <c r="E157" s="38" t="s">
        <v>142</v>
      </c>
      <c r="F157" s="40" t="s">
        <v>143</v>
      </c>
      <c r="G157" s="185" t="s">
        <v>342</v>
      </c>
      <c r="H157" s="16" t="s">
        <v>343</v>
      </c>
      <c r="I157" s="16" t="s">
        <v>146</v>
      </c>
      <c r="J157" s="80">
        <v>45258</v>
      </c>
      <c r="K157" s="88">
        <f t="shared" si="5"/>
        <v>-8</v>
      </c>
      <c r="L157" s="20" t="str">
        <f t="shared" si="6"/>
        <v>VENCIDA</v>
      </c>
      <c r="M157" s="80">
        <v>45266</v>
      </c>
      <c r="N157" s="17" t="s">
        <v>510</v>
      </c>
      <c r="O157" s="16" t="s">
        <v>414</v>
      </c>
    </row>
    <row r="158" spans="2:15" ht="18">
      <c r="B158" s="18">
        <v>144</v>
      </c>
      <c r="C158" s="43">
        <v>45162</v>
      </c>
      <c r="D158" s="44">
        <v>2136</v>
      </c>
      <c r="E158" s="38" t="s">
        <v>142</v>
      </c>
      <c r="F158" s="40" t="s">
        <v>143</v>
      </c>
      <c r="G158" s="185" t="s">
        <v>293</v>
      </c>
      <c r="H158" s="16" t="s">
        <v>344</v>
      </c>
      <c r="I158" s="16" t="s">
        <v>146</v>
      </c>
      <c r="J158" s="80">
        <v>45258</v>
      </c>
      <c r="K158" s="88">
        <f t="shared" si="5"/>
        <v>14</v>
      </c>
      <c r="L158" s="20" t="str">
        <f t="shared" si="6"/>
        <v>CON TIEMPO</v>
      </c>
      <c r="M158" s="80">
        <v>45244</v>
      </c>
      <c r="N158" s="17" t="s">
        <v>511</v>
      </c>
      <c r="O158" s="16" t="s">
        <v>414</v>
      </c>
    </row>
    <row r="159" spans="2:15" ht="27">
      <c r="B159" s="18">
        <v>145</v>
      </c>
      <c r="C159" s="43">
        <v>45163</v>
      </c>
      <c r="D159" s="44">
        <v>2142</v>
      </c>
      <c r="E159" s="38" t="s">
        <v>142</v>
      </c>
      <c r="F159" s="40" t="s">
        <v>143</v>
      </c>
      <c r="G159" s="185" t="s">
        <v>147</v>
      </c>
      <c r="H159" s="16" t="s">
        <v>345</v>
      </c>
      <c r="I159" s="16" t="s">
        <v>146</v>
      </c>
      <c r="J159" s="80">
        <v>45259</v>
      </c>
      <c r="K159" s="88">
        <f t="shared" si="5"/>
        <v>12</v>
      </c>
      <c r="L159" s="20" t="str">
        <f t="shared" si="6"/>
        <v>CON TIEMPO</v>
      </c>
      <c r="M159" s="80">
        <v>45247</v>
      </c>
      <c r="N159" s="17" t="s">
        <v>512</v>
      </c>
      <c r="O159" s="16" t="s">
        <v>414</v>
      </c>
    </row>
    <row r="160" spans="2:15" ht="90">
      <c r="B160" s="18">
        <v>146</v>
      </c>
      <c r="C160" s="43">
        <v>45166</v>
      </c>
      <c r="D160" s="44">
        <v>2152</v>
      </c>
      <c r="E160" s="38" t="s">
        <v>142</v>
      </c>
      <c r="F160" s="40" t="s">
        <v>143</v>
      </c>
      <c r="G160" s="186" t="s">
        <v>147</v>
      </c>
      <c r="H160" s="16" t="s">
        <v>346</v>
      </c>
      <c r="I160" s="16" t="s">
        <v>310</v>
      </c>
      <c r="J160" s="80">
        <v>45259</v>
      </c>
      <c r="K160" s="88">
        <f t="shared" si="5"/>
        <v>5</v>
      </c>
      <c r="L160" s="20" t="str">
        <f t="shared" si="6"/>
        <v>CON TIEMPO</v>
      </c>
      <c r="M160" s="80">
        <v>45254</v>
      </c>
      <c r="N160" s="17" t="s">
        <v>513</v>
      </c>
      <c r="O160" s="16" t="s">
        <v>414</v>
      </c>
    </row>
    <row r="161" spans="2:15">
      <c r="B161" s="18">
        <v>147</v>
      </c>
      <c r="C161" s="43">
        <v>45167</v>
      </c>
      <c r="D161" s="44">
        <v>2154</v>
      </c>
      <c r="E161" s="38" t="s">
        <v>142</v>
      </c>
      <c r="F161" s="40" t="s">
        <v>143</v>
      </c>
      <c r="G161" s="186" t="s">
        <v>347</v>
      </c>
      <c r="H161" s="16" t="s">
        <v>348</v>
      </c>
      <c r="I161" s="16" t="s">
        <v>146</v>
      </c>
      <c r="J161" s="80">
        <v>45259</v>
      </c>
      <c r="K161" s="88">
        <f t="shared" si="5"/>
        <v>5</v>
      </c>
      <c r="L161" s="20" t="str">
        <f t="shared" si="6"/>
        <v>CON TIEMPO</v>
      </c>
      <c r="M161" s="80">
        <v>45254</v>
      </c>
      <c r="N161" s="17" t="s">
        <v>514</v>
      </c>
      <c r="O161" s="16" t="s">
        <v>414</v>
      </c>
    </row>
    <row r="162" spans="2:15" ht="45">
      <c r="B162" s="18">
        <v>148</v>
      </c>
      <c r="C162" s="43">
        <v>45167</v>
      </c>
      <c r="D162" s="44">
        <v>2159</v>
      </c>
      <c r="E162" s="38" t="s">
        <v>142</v>
      </c>
      <c r="F162" s="40" t="s">
        <v>143</v>
      </c>
      <c r="G162" s="186" t="s">
        <v>349</v>
      </c>
      <c r="H162" s="16" t="s">
        <v>350</v>
      </c>
      <c r="I162" s="16" t="s">
        <v>146</v>
      </c>
      <c r="J162" s="80">
        <v>45247</v>
      </c>
      <c r="K162" s="88">
        <f t="shared" si="5"/>
        <v>6</v>
      </c>
      <c r="L162" s="20" t="str">
        <f t="shared" si="6"/>
        <v>CON TIEMPO</v>
      </c>
      <c r="M162" s="80">
        <v>45241</v>
      </c>
      <c r="N162" s="17" t="s">
        <v>514</v>
      </c>
      <c r="O162" s="16" t="s">
        <v>414</v>
      </c>
    </row>
    <row r="163" spans="2:15" ht="36">
      <c r="B163" s="18">
        <v>149</v>
      </c>
      <c r="C163" s="43">
        <v>45167</v>
      </c>
      <c r="D163" s="44">
        <v>2160</v>
      </c>
      <c r="E163" s="38" t="s">
        <v>142</v>
      </c>
      <c r="F163" s="40" t="s">
        <v>143</v>
      </c>
      <c r="G163" s="186" t="s">
        <v>351</v>
      </c>
      <c r="H163" s="16" t="s">
        <v>352</v>
      </c>
      <c r="I163" s="16" t="s">
        <v>146</v>
      </c>
      <c r="J163" s="80">
        <v>45260</v>
      </c>
      <c r="K163" s="88">
        <f t="shared" si="5"/>
        <v>9</v>
      </c>
      <c r="L163" s="20" t="str">
        <f t="shared" si="6"/>
        <v>CON TIEMPO</v>
      </c>
      <c r="M163" s="80">
        <v>45251</v>
      </c>
      <c r="N163" s="17" t="s">
        <v>515</v>
      </c>
      <c r="O163" s="16" t="s">
        <v>414</v>
      </c>
    </row>
    <row r="164" spans="2:15" ht="54">
      <c r="B164" s="18">
        <v>150</v>
      </c>
      <c r="C164" s="43">
        <v>45168</v>
      </c>
      <c r="D164" s="44">
        <v>2172</v>
      </c>
      <c r="E164" s="38" t="s">
        <v>142</v>
      </c>
      <c r="F164" s="40" t="s">
        <v>143</v>
      </c>
      <c r="G164" s="186" t="s">
        <v>353</v>
      </c>
      <c r="H164" s="16" t="s">
        <v>354</v>
      </c>
      <c r="I164" s="16" t="s">
        <v>146</v>
      </c>
      <c r="J164" s="80">
        <v>45233</v>
      </c>
      <c r="K164" s="88">
        <f t="shared" si="5"/>
        <v>-8</v>
      </c>
      <c r="L164" s="20" t="str">
        <f t="shared" si="6"/>
        <v>VENCIDA</v>
      </c>
      <c r="M164" s="80">
        <v>45241</v>
      </c>
      <c r="N164" s="17" t="s">
        <v>516</v>
      </c>
      <c r="O164" s="16" t="s">
        <v>414</v>
      </c>
    </row>
    <row r="165" spans="2:15" ht="18">
      <c r="B165" s="18">
        <v>151</v>
      </c>
      <c r="C165" s="43">
        <v>45168</v>
      </c>
      <c r="D165" s="44">
        <v>2175</v>
      </c>
      <c r="E165" s="38" t="s">
        <v>142</v>
      </c>
      <c r="F165" s="40" t="s">
        <v>143</v>
      </c>
      <c r="G165" s="186" t="s">
        <v>153</v>
      </c>
      <c r="H165" s="16" t="s">
        <v>355</v>
      </c>
      <c r="I165" s="16" t="s">
        <v>146</v>
      </c>
      <c r="J165" s="80">
        <v>45252</v>
      </c>
      <c r="K165" s="88">
        <f t="shared" si="5"/>
        <v>-9</v>
      </c>
      <c r="L165" s="20" t="str">
        <f t="shared" si="6"/>
        <v>VENCIDA</v>
      </c>
      <c r="M165" s="80">
        <v>45261</v>
      </c>
      <c r="N165" s="17" t="s">
        <v>517</v>
      </c>
      <c r="O165" s="16" t="s">
        <v>414</v>
      </c>
    </row>
    <row r="166" spans="2:15" ht="63">
      <c r="B166" s="18">
        <v>152</v>
      </c>
      <c r="C166" s="43">
        <v>45168</v>
      </c>
      <c r="D166" s="44">
        <v>2182</v>
      </c>
      <c r="E166" s="38" t="s">
        <v>142</v>
      </c>
      <c r="F166" s="40" t="s">
        <v>143</v>
      </c>
      <c r="G166" s="186" t="s">
        <v>356</v>
      </c>
      <c r="H166" s="16" t="s">
        <v>357</v>
      </c>
      <c r="I166" s="16" t="s">
        <v>146</v>
      </c>
      <c r="J166" s="80">
        <v>45259</v>
      </c>
      <c r="K166" s="88">
        <f t="shared" si="5"/>
        <v>9</v>
      </c>
      <c r="L166" s="20" t="str">
        <f t="shared" si="6"/>
        <v>CON TIEMPO</v>
      </c>
      <c r="M166" s="80">
        <v>45250</v>
      </c>
      <c r="N166" s="17" t="s">
        <v>518</v>
      </c>
      <c r="O166" s="16" t="s">
        <v>414</v>
      </c>
    </row>
    <row r="167" spans="2:15" ht="27">
      <c r="B167" s="18">
        <v>153</v>
      </c>
      <c r="C167" s="43">
        <v>45168</v>
      </c>
      <c r="D167" s="44">
        <v>2188</v>
      </c>
      <c r="E167" s="38" t="s">
        <v>142</v>
      </c>
      <c r="F167" s="40" t="s">
        <v>143</v>
      </c>
      <c r="G167" s="186" t="s">
        <v>297</v>
      </c>
      <c r="H167" s="16" t="s">
        <v>358</v>
      </c>
      <c r="I167" s="46" t="s">
        <v>146</v>
      </c>
      <c r="J167" s="80">
        <v>45259</v>
      </c>
      <c r="K167" s="88">
        <f t="shared" si="5"/>
        <v>15</v>
      </c>
      <c r="L167" s="20" t="str">
        <f t="shared" si="6"/>
        <v>CON TIEMPO</v>
      </c>
      <c r="M167" s="80">
        <v>45244</v>
      </c>
      <c r="N167" s="17" t="s">
        <v>519</v>
      </c>
      <c r="O167" s="16" t="s">
        <v>414</v>
      </c>
    </row>
    <row r="168" spans="2:15" ht="18">
      <c r="B168" s="18">
        <v>154</v>
      </c>
      <c r="C168" s="43">
        <v>45168</v>
      </c>
      <c r="D168" s="44">
        <v>2192</v>
      </c>
      <c r="E168" s="38" t="s">
        <v>142</v>
      </c>
      <c r="F168" s="40" t="s">
        <v>143</v>
      </c>
      <c r="G168" s="186" t="s">
        <v>177</v>
      </c>
      <c r="H168" s="16" t="s">
        <v>359</v>
      </c>
      <c r="I168" s="47" t="s">
        <v>320</v>
      </c>
      <c r="J168" s="80">
        <v>45257</v>
      </c>
      <c r="K168" s="88">
        <f t="shared" si="5"/>
        <v>17</v>
      </c>
      <c r="L168" s="20" t="str">
        <f t="shared" si="6"/>
        <v>CON TIEMPO</v>
      </c>
      <c r="M168" s="80">
        <v>45240</v>
      </c>
      <c r="N168" s="17" t="s">
        <v>520</v>
      </c>
      <c r="O168" s="16" t="s">
        <v>414</v>
      </c>
    </row>
    <row r="169" spans="2:15" ht="18">
      <c r="B169" s="18">
        <v>155</v>
      </c>
      <c r="C169" s="43">
        <v>45169</v>
      </c>
      <c r="D169" s="44">
        <v>2194</v>
      </c>
      <c r="E169" s="38" t="s">
        <v>142</v>
      </c>
      <c r="F169" s="40" t="s">
        <v>143</v>
      </c>
      <c r="G169" s="186" t="s">
        <v>297</v>
      </c>
      <c r="H169" s="16" t="s">
        <v>360</v>
      </c>
      <c r="I169" s="47" t="s">
        <v>146</v>
      </c>
      <c r="J169" s="80">
        <v>45253</v>
      </c>
      <c r="K169" s="88">
        <f t="shared" si="5"/>
        <v>-5</v>
      </c>
      <c r="L169" s="20" t="str">
        <f t="shared" si="6"/>
        <v>VENCIDA</v>
      </c>
      <c r="M169" s="80">
        <v>45258</v>
      </c>
      <c r="N169" s="17" t="s">
        <v>521</v>
      </c>
      <c r="O169" s="16" t="s">
        <v>414</v>
      </c>
    </row>
    <row r="170" spans="2:15" ht="27">
      <c r="B170" s="18">
        <v>156</v>
      </c>
      <c r="C170" s="43">
        <v>45170</v>
      </c>
      <c r="D170" s="44">
        <v>2205</v>
      </c>
      <c r="E170" s="38" t="s">
        <v>142</v>
      </c>
      <c r="F170" s="40" t="s">
        <v>143</v>
      </c>
      <c r="G170" s="186" t="s">
        <v>361</v>
      </c>
      <c r="H170" s="46" t="s">
        <v>362</v>
      </c>
      <c r="I170" s="47" t="s">
        <v>146</v>
      </c>
      <c r="J170" s="80">
        <v>45260</v>
      </c>
      <c r="K170" s="88">
        <f t="shared" si="5"/>
        <v>8</v>
      </c>
      <c r="L170" s="20" t="str">
        <f t="shared" si="6"/>
        <v>CON TIEMPO</v>
      </c>
      <c r="M170" s="80">
        <v>45252</v>
      </c>
      <c r="N170" s="17" t="s">
        <v>488</v>
      </c>
      <c r="O170" s="16" t="s">
        <v>414</v>
      </c>
    </row>
    <row r="171" spans="2:15" ht="45">
      <c r="B171" s="18">
        <v>157</v>
      </c>
      <c r="C171" s="43">
        <v>45170</v>
      </c>
      <c r="D171" s="44">
        <v>2208</v>
      </c>
      <c r="E171" s="38" t="s">
        <v>142</v>
      </c>
      <c r="F171" s="40" t="s">
        <v>143</v>
      </c>
      <c r="G171" s="186" t="s">
        <v>363</v>
      </c>
      <c r="H171" s="46" t="s">
        <v>364</v>
      </c>
      <c r="I171" s="47" t="s">
        <v>146</v>
      </c>
      <c r="J171" s="80">
        <v>45261</v>
      </c>
      <c r="K171" s="88">
        <f t="shared" si="5"/>
        <v>15</v>
      </c>
      <c r="L171" s="20" t="str">
        <f t="shared" si="6"/>
        <v>CON TIEMPO</v>
      </c>
      <c r="M171" s="80">
        <v>45246</v>
      </c>
      <c r="N171" s="17" t="s">
        <v>522</v>
      </c>
      <c r="O171" s="16" t="s">
        <v>414</v>
      </c>
    </row>
    <row r="172" spans="2:15" ht="18">
      <c r="B172" s="18">
        <v>158</v>
      </c>
      <c r="C172" s="43">
        <v>45170</v>
      </c>
      <c r="D172" s="44">
        <v>2210</v>
      </c>
      <c r="E172" s="38" t="s">
        <v>142</v>
      </c>
      <c r="F172" s="40" t="s">
        <v>143</v>
      </c>
      <c r="G172" s="186" t="s">
        <v>365</v>
      </c>
      <c r="H172" s="46" t="s">
        <v>366</v>
      </c>
      <c r="I172" s="47" t="s">
        <v>146</v>
      </c>
      <c r="J172" s="80">
        <v>45261</v>
      </c>
      <c r="K172" s="88">
        <f t="shared" si="5"/>
        <v>15</v>
      </c>
      <c r="L172" s="20" t="str">
        <f t="shared" si="6"/>
        <v>CON TIEMPO</v>
      </c>
      <c r="M172" s="80">
        <v>45246</v>
      </c>
      <c r="N172" s="17" t="s">
        <v>523</v>
      </c>
      <c r="O172" s="16" t="s">
        <v>414</v>
      </c>
    </row>
    <row r="173" spans="2:15" ht="27">
      <c r="B173" s="18">
        <v>159</v>
      </c>
      <c r="C173" s="43">
        <v>45173</v>
      </c>
      <c r="D173" s="44">
        <v>2218</v>
      </c>
      <c r="E173" s="38" t="s">
        <v>142</v>
      </c>
      <c r="F173" s="40" t="s">
        <v>143</v>
      </c>
      <c r="G173" s="186" t="s">
        <v>367</v>
      </c>
      <c r="H173" s="46" t="s">
        <v>368</v>
      </c>
      <c r="I173" s="46" t="s">
        <v>146</v>
      </c>
      <c r="J173" s="80">
        <v>45260</v>
      </c>
      <c r="K173" s="88">
        <f t="shared" si="5"/>
        <v>20</v>
      </c>
      <c r="L173" s="20" t="str">
        <f t="shared" si="6"/>
        <v>CON TIEMPO</v>
      </c>
      <c r="M173" s="80">
        <v>45240</v>
      </c>
      <c r="N173" s="17" t="s">
        <v>502</v>
      </c>
      <c r="O173" s="16" t="s">
        <v>414</v>
      </c>
    </row>
    <row r="174" spans="2:15" ht="18">
      <c r="B174" s="18">
        <v>160</v>
      </c>
      <c r="C174" s="43">
        <v>45174</v>
      </c>
      <c r="D174" s="44">
        <v>2233</v>
      </c>
      <c r="E174" s="38" t="s">
        <v>142</v>
      </c>
      <c r="F174" s="40" t="s">
        <v>143</v>
      </c>
      <c r="G174" s="186" t="s">
        <v>369</v>
      </c>
      <c r="H174" s="46" t="s">
        <v>370</v>
      </c>
      <c r="I174" s="46" t="s">
        <v>320</v>
      </c>
      <c r="J174" s="80">
        <v>45260</v>
      </c>
      <c r="K174" s="88">
        <f t="shared" si="5"/>
        <v>7</v>
      </c>
      <c r="L174" s="20" t="str">
        <f t="shared" si="6"/>
        <v>CON TIEMPO</v>
      </c>
      <c r="M174" s="80">
        <v>45253</v>
      </c>
      <c r="N174" s="17" t="s">
        <v>524</v>
      </c>
      <c r="O174" s="16" t="s">
        <v>414</v>
      </c>
    </row>
    <row r="175" spans="2:15">
      <c r="B175" s="18">
        <v>161</v>
      </c>
      <c r="C175" s="43">
        <v>45174</v>
      </c>
      <c r="D175" s="44">
        <v>2237</v>
      </c>
      <c r="E175" s="38" t="s">
        <v>142</v>
      </c>
      <c r="F175" s="40" t="s">
        <v>143</v>
      </c>
      <c r="G175" s="186" t="s">
        <v>371</v>
      </c>
      <c r="H175" s="46" t="s">
        <v>372</v>
      </c>
      <c r="I175" s="46" t="s">
        <v>146</v>
      </c>
      <c r="J175" s="80">
        <v>45254</v>
      </c>
      <c r="K175" s="88">
        <f t="shared" si="5"/>
        <v>8</v>
      </c>
      <c r="L175" s="20" t="str">
        <f t="shared" si="6"/>
        <v>CON TIEMPO</v>
      </c>
      <c r="M175" s="80">
        <v>45246</v>
      </c>
      <c r="N175" s="17" t="s">
        <v>520</v>
      </c>
      <c r="O175" s="16" t="s">
        <v>414</v>
      </c>
    </row>
    <row r="176" spans="2:15" ht="27">
      <c r="B176" s="18">
        <v>162</v>
      </c>
      <c r="C176" s="43">
        <v>45175</v>
      </c>
      <c r="D176" s="44">
        <v>2239</v>
      </c>
      <c r="E176" s="38" t="s">
        <v>142</v>
      </c>
      <c r="F176" s="40" t="s">
        <v>143</v>
      </c>
      <c r="G176" s="188" t="s">
        <v>284</v>
      </c>
      <c r="H176" s="57" t="s">
        <v>373</v>
      </c>
      <c r="I176" s="46" t="s">
        <v>146</v>
      </c>
      <c r="J176" s="80">
        <v>45264</v>
      </c>
      <c r="K176" s="88">
        <f t="shared" si="5"/>
        <v>6</v>
      </c>
      <c r="L176" s="20" t="str">
        <f t="shared" si="6"/>
        <v>CON TIEMPO</v>
      </c>
      <c r="M176" s="80">
        <v>45258</v>
      </c>
      <c r="N176" s="17" t="s">
        <v>525</v>
      </c>
      <c r="O176" s="16" t="s">
        <v>414</v>
      </c>
    </row>
    <row r="177" spans="2:15" ht="27">
      <c r="B177" s="18">
        <v>163</v>
      </c>
      <c r="C177" s="43">
        <v>45175</v>
      </c>
      <c r="D177" s="44">
        <v>2240</v>
      </c>
      <c r="E177" s="38" t="s">
        <v>142</v>
      </c>
      <c r="F177" s="40" t="s">
        <v>143</v>
      </c>
      <c r="G177" s="188" t="s">
        <v>284</v>
      </c>
      <c r="H177" s="57" t="s">
        <v>374</v>
      </c>
      <c r="I177" s="46" t="s">
        <v>146</v>
      </c>
      <c r="J177" s="80">
        <v>45251</v>
      </c>
      <c r="K177" s="88">
        <f t="shared" si="5"/>
        <v>0</v>
      </c>
      <c r="L177" s="20" t="str">
        <f t="shared" si="6"/>
        <v>POR VENCER</v>
      </c>
      <c r="M177" s="80">
        <v>45251</v>
      </c>
      <c r="N177" s="17" t="s">
        <v>526</v>
      </c>
      <c r="O177" s="16" t="s">
        <v>414</v>
      </c>
    </row>
    <row r="178" spans="2:15" ht="36">
      <c r="B178" s="18">
        <v>164</v>
      </c>
      <c r="C178" s="43">
        <v>45175</v>
      </c>
      <c r="D178" s="44">
        <v>2241</v>
      </c>
      <c r="E178" s="38" t="s">
        <v>142</v>
      </c>
      <c r="F178" s="40" t="s">
        <v>143</v>
      </c>
      <c r="G178" s="188" t="s">
        <v>284</v>
      </c>
      <c r="H178" s="57" t="s">
        <v>375</v>
      </c>
      <c r="I178" s="46" t="s">
        <v>376</v>
      </c>
      <c r="J178" s="80">
        <v>45258</v>
      </c>
      <c r="K178" s="88">
        <f t="shared" si="5"/>
        <v>-7</v>
      </c>
      <c r="L178" s="20" t="str">
        <f t="shared" si="6"/>
        <v>VENCIDA</v>
      </c>
      <c r="M178" s="80">
        <v>45265</v>
      </c>
      <c r="N178" s="17" t="s">
        <v>527</v>
      </c>
      <c r="O178" s="16" t="s">
        <v>414</v>
      </c>
    </row>
    <row r="179" spans="2:15" ht="27">
      <c r="B179" s="18">
        <v>165</v>
      </c>
      <c r="C179" s="43">
        <v>45175</v>
      </c>
      <c r="D179" s="44">
        <v>2242</v>
      </c>
      <c r="E179" s="38" t="s">
        <v>142</v>
      </c>
      <c r="F179" s="40" t="s">
        <v>143</v>
      </c>
      <c r="G179" s="188" t="s">
        <v>284</v>
      </c>
      <c r="H179" s="57" t="s">
        <v>377</v>
      </c>
      <c r="I179" s="46" t="s">
        <v>146</v>
      </c>
      <c r="J179" s="80">
        <v>45265</v>
      </c>
      <c r="K179" s="88">
        <f t="shared" si="5"/>
        <v>13</v>
      </c>
      <c r="L179" s="20" t="str">
        <f t="shared" si="6"/>
        <v>CON TIEMPO</v>
      </c>
      <c r="M179" s="80">
        <v>45252</v>
      </c>
      <c r="N179" s="17" t="s">
        <v>528</v>
      </c>
      <c r="O179" s="16" t="s">
        <v>414</v>
      </c>
    </row>
    <row r="180" spans="2:15" ht="27">
      <c r="B180" s="18">
        <v>166</v>
      </c>
      <c r="C180" s="43">
        <v>45175</v>
      </c>
      <c r="D180" s="44">
        <v>2243</v>
      </c>
      <c r="E180" s="38" t="s">
        <v>142</v>
      </c>
      <c r="F180" s="40" t="s">
        <v>143</v>
      </c>
      <c r="G180" s="188" t="s">
        <v>284</v>
      </c>
      <c r="H180" s="57" t="s">
        <v>378</v>
      </c>
      <c r="I180" s="46" t="s">
        <v>310</v>
      </c>
      <c r="J180" s="80">
        <v>45265</v>
      </c>
      <c r="K180" s="88">
        <f t="shared" si="5"/>
        <v>19</v>
      </c>
      <c r="L180" s="20" t="str">
        <f t="shared" si="6"/>
        <v>CON TIEMPO</v>
      </c>
      <c r="M180" s="80">
        <v>45246</v>
      </c>
      <c r="N180" s="17" t="s">
        <v>529</v>
      </c>
      <c r="O180" s="16" t="s">
        <v>414</v>
      </c>
    </row>
    <row r="181" spans="2:15" ht="45">
      <c r="B181" s="18">
        <v>167</v>
      </c>
      <c r="C181" s="43">
        <v>45175</v>
      </c>
      <c r="D181" s="44">
        <v>2254</v>
      </c>
      <c r="E181" s="38" t="s">
        <v>142</v>
      </c>
      <c r="F181" s="40" t="s">
        <v>143</v>
      </c>
      <c r="G181" s="188" t="s">
        <v>379</v>
      </c>
      <c r="H181" s="57" t="s">
        <v>380</v>
      </c>
      <c r="I181" s="46" t="s">
        <v>146</v>
      </c>
      <c r="J181" s="80">
        <v>45266</v>
      </c>
      <c r="K181" s="88">
        <f t="shared" si="5"/>
        <v>9</v>
      </c>
      <c r="L181" s="20" t="str">
        <f t="shared" si="6"/>
        <v>CON TIEMPO</v>
      </c>
      <c r="M181" s="80">
        <v>45257</v>
      </c>
      <c r="N181" s="17" t="s">
        <v>530</v>
      </c>
      <c r="O181" s="16" t="s">
        <v>414</v>
      </c>
    </row>
    <row r="182" spans="2:15" ht="18">
      <c r="B182" s="18">
        <v>168</v>
      </c>
      <c r="C182" s="43">
        <v>45176</v>
      </c>
      <c r="D182" s="44">
        <v>2263</v>
      </c>
      <c r="E182" s="38" t="s">
        <v>142</v>
      </c>
      <c r="F182" s="40" t="s">
        <v>143</v>
      </c>
      <c r="G182" s="186" t="s">
        <v>381</v>
      </c>
      <c r="H182" s="46" t="s">
        <v>382</v>
      </c>
      <c r="I182" s="47" t="s">
        <v>320</v>
      </c>
      <c r="J182" s="171"/>
      <c r="K182" s="88">
        <f t="shared" si="5"/>
        <v>0</v>
      </c>
      <c r="L182" s="20" t="str">
        <f t="shared" si="6"/>
        <v>POR VENCER</v>
      </c>
      <c r="M182" s="80"/>
      <c r="N182" s="81"/>
      <c r="O182" s="16" t="s">
        <v>414</v>
      </c>
    </row>
    <row r="183" spans="2:15" ht="36">
      <c r="B183" s="18">
        <v>169</v>
      </c>
      <c r="C183" s="43">
        <v>45176</v>
      </c>
      <c r="D183" s="44">
        <v>2265</v>
      </c>
      <c r="E183" s="38" t="s">
        <v>142</v>
      </c>
      <c r="F183" s="40" t="s">
        <v>143</v>
      </c>
      <c r="G183" s="186" t="s">
        <v>383</v>
      </c>
      <c r="H183" s="46" t="s">
        <v>384</v>
      </c>
      <c r="I183" s="46" t="s">
        <v>385</v>
      </c>
      <c r="J183" s="80">
        <v>45274</v>
      </c>
      <c r="K183" s="88">
        <f t="shared" si="5"/>
        <v>16</v>
      </c>
      <c r="L183" s="20" t="str">
        <f t="shared" si="6"/>
        <v>CON TIEMPO</v>
      </c>
      <c r="M183" s="80">
        <v>45258</v>
      </c>
      <c r="N183" s="17" t="s">
        <v>531</v>
      </c>
      <c r="O183" s="16" t="s">
        <v>414</v>
      </c>
    </row>
    <row r="184" spans="2:15" ht="27">
      <c r="B184" s="18">
        <v>170</v>
      </c>
      <c r="C184" s="58">
        <v>45177</v>
      </c>
      <c r="D184" s="59">
        <v>2274</v>
      </c>
      <c r="E184" s="38" t="s">
        <v>142</v>
      </c>
      <c r="F184" s="40" t="s">
        <v>143</v>
      </c>
      <c r="G184" s="186" t="s">
        <v>284</v>
      </c>
      <c r="H184" s="46" t="s">
        <v>386</v>
      </c>
      <c r="I184" s="47" t="s">
        <v>146</v>
      </c>
      <c r="J184" s="80">
        <v>45261</v>
      </c>
      <c r="K184" s="88">
        <f t="shared" si="5"/>
        <v>-4</v>
      </c>
      <c r="L184" s="20" t="str">
        <f t="shared" si="6"/>
        <v>VENCIDA</v>
      </c>
      <c r="M184" s="80">
        <v>45265</v>
      </c>
      <c r="N184" s="17" t="s">
        <v>532</v>
      </c>
      <c r="O184" s="16" t="s">
        <v>414</v>
      </c>
    </row>
    <row r="185" spans="2:15" ht="18">
      <c r="B185" s="18">
        <v>171</v>
      </c>
      <c r="C185" s="43">
        <v>45180</v>
      </c>
      <c r="D185" s="44">
        <v>2286</v>
      </c>
      <c r="E185" s="38" t="s">
        <v>142</v>
      </c>
      <c r="F185" s="40" t="s">
        <v>143</v>
      </c>
      <c r="G185" s="186" t="s">
        <v>387</v>
      </c>
      <c r="H185" s="46" t="s">
        <v>388</v>
      </c>
      <c r="I185" s="47" t="s">
        <v>320</v>
      </c>
      <c r="J185" s="80">
        <v>45231</v>
      </c>
      <c r="K185" s="88">
        <f t="shared" si="5"/>
        <v>-26</v>
      </c>
      <c r="L185" s="20" t="str">
        <f t="shared" si="6"/>
        <v>VENCIDA</v>
      </c>
      <c r="M185" s="80">
        <v>45257</v>
      </c>
      <c r="N185" s="17" t="s">
        <v>533</v>
      </c>
      <c r="O185" s="16" t="s">
        <v>414</v>
      </c>
    </row>
    <row r="186" spans="2:15" ht="18">
      <c r="B186" s="18">
        <v>172</v>
      </c>
      <c r="C186" s="43">
        <v>45180</v>
      </c>
      <c r="D186" s="44">
        <v>2287</v>
      </c>
      <c r="E186" s="38" t="s">
        <v>142</v>
      </c>
      <c r="F186" s="40" t="s">
        <v>143</v>
      </c>
      <c r="G186" s="186" t="s">
        <v>387</v>
      </c>
      <c r="H186" s="46" t="s">
        <v>389</v>
      </c>
      <c r="I186" s="47" t="s">
        <v>146</v>
      </c>
      <c r="J186" s="80">
        <v>45237</v>
      </c>
      <c r="K186" s="88">
        <f t="shared" si="5"/>
        <v>-23</v>
      </c>
      <c r="L186" s="20" t="str">
        <f t="shared" si="6"/>
        <v>VENCIDA</v>
      </c>
      <c r="M186" s="80">
        <v>45260</v>
      </c>
      <c r="N186" s="17" t="s">
        <v>534</v>
      </c>
      <c r="O186" s="16" t="s">
        <v>414</v>
      </c>
    </row>
    <row r="187" spans="2:15" ht="18">
      <c r="B187" s="18">
        <v>173</v>
      </c>
      <c r="C187" s="43">
        <v>45180</v>
      </c>
      <c r="D187" s="44">
        <v>2294</v>
      </c>
      <c r="E187" s="38" t="s">
        <v>142</v>
      </c>
      <c r="F187" s="40" t="s">
        <v>143</v>
      </c>
      <c r="G187" s="186" t="s">
        <v>390</v>
      </c>
      <c r="H187" s="46" t="s">
        <v>391</v>
      </c>
      <c r="I187" s="47" t="s">
        <v>164</v>
      </c>
      <c r="J187" s="80">
        <v>45260</v>
      </c>
      <c r="K187" s="88">
        <f t="shared" si="5"/>
        <v>2</v>
      </c>
      <c r="L187" s="20" t="str">
        <f t="shared" si="6"/>
        <v>POR VENCER</v>
      </c>
      <c r="M187" s="80">
        <v>45258</v>
      </c>
      <c r="N187" s="17" t="s">
        <v>535</v>
      </c>
      <c r="O187" s="16" t="s">
        <v>414</v>
      </c>
    </row>
    <row r="188" spans="2:15" ht="27">
      <c r="B188" s="18">
        <v>174</v>
      </c>
      <c r="C188" s="43">
        <v>45180</v>
      </c>
      <c r="D188" s="44">
        <v>2297</v>
      </c>
      <c r="E188" s="38" t="s">
        <v>142</v>
      </c>
      <c r="F188" s="40" t="s">
        <v>143</v>
      </c>
      <c r="G188" s="186" t="s">
        <v>353</v>
      </c>
      <c r="H188" s="46" t="s">
        <v>392</v>
      </c>
      <c r="I188" s="46" t="s">
        <v>320</v>
      </c>
      <c r="J188" s="80">
        <v>45261</v>
      </c>
      <c r="K188" s="88">
        <f t="shared" si="5"/>
        <v>3</v>
      </c>
      <c r="L188" s="20" t="str">
        <f t="shared" si="6"/>
        <v>POR VENCER</v>
      </c>
      <c r="M188" s="80">
        <v>45258</v>
      </c>
      <c r="N188" s="17" t="s">
        <v>536</v>
      </c>
      <c r="O188" s="16" t="s">
        <v>414</v>
      </c>
    </row>
    <row r="189" spans="2:15" ht="18">
      <c r="B189" s="18">
        <v>175</v>
      </c>
      <c r="C189" s="43">
        <v>45180</v>
      </c>
      <c r="D189" s="44">
        <v>2298</v>
      </c>
      <c r="E189" s="38" t="s">
        <v>142</v>
      </c>
      <c r="F189" s="40" t="s">
        <v>143</v>
      </c>
      <c r="G189" s="186" t="s">
        <v>172</v>
      </c>
      <c r="H189" s="46" t="s">
        <v>393</v>
      </c>
      <c r="I189" s="47" t="s">
        <v>146</v>
      </c>
      <c r="J189" s="80">
        <v>45271</v>
      </c>
      <c r="K189" s="88">
        <f t="shared" si="5"/>
        <v>11</v>
      </c>
      <c r="L189" s="20" t="str">
        <f t="shared" si="6"/>
        <v>CON TIEMPO</v>
      </c>
      <c r="M189" s="80">
        <v>45260</v>
      </c>
      <c r="N189" s="17" t="s">
        <v>537</v>
      </c>
      <c r="O189" s="16" t="s">
        <v>414</v>
      </c>
    </row>
    <row r="190" spans="2:15">
      <c r="B190" s="18">
        <v>176</v>
      </c>
      <c r="C190" s="60">
        <v>45181</v>
      </c>
      <c r="D190" s="61">
        <v>2300</v>
      </c>
      <c r="E190" s="38" t="s">
        <v>142</v>
      </c>
      <c r="F190" s="62" t="s">
        <v>143</v>
      </c>
      <c r="G190" s="189" t="s">
        <v>394</v>
      </c>
      <c r="H190" s="63" t="s">
        <v>391</v>
      </c>
      <c r="I190" s="64" t="s">
        <v>164</v>
      </c>
      <c r="J190" s="80">
        <v>45261</v>
      </c>
      <c r="K190" s="88">
        <f t="shared" si="5"/>
        <v>3</v>
      </c>
      <c r="L190" s="20" t="str">
        <f t="shared" si="6"/>
        <v>POR VENCER</v>
      </c>
      <c r="M190" s="80">
        <v>45258</v>
      </c>
      <c r="N190" s="17" t="s">
        <v>538</v>
      </c>
      <c r="O190" s="16" t="s">
        <v>414</v>
      </c>
    </row>
    <row r="191" spans="2:15" ht="18">
      <c r="B191" s="18">
        <v>177</v>
      </c>
      <c r="C191" s="43">
        <v>45182</v>
      </c>
      <c r="D191" s="44">
        <v>2303</v>
      </c>
      <c r="E191" s="38" t="s">
        <v>142</v>
      </c>
      <c r="F191" s="40" t="s">
        <v>143</v>
      </c>
      <c r="G191" s="186" t="s">
        <v>395</v>
      </c>
      <c r="H191" s="46" t="s">
        <v>396</v>
      </c>
      <c r="I191" s="47" t="s">
        <v>146</v>
      </c>
      <c r="J191" s="80">
        <v>45271</v>
      </c>
      <c r="K191" s="88">
        <f t="shared" si="5"/>
        <v>0</v>
      </c>
      <c r="L191" s="20" t="str">
        <f t="shared" si="6"/>
        <v>POR VENCER</v>
      </c>
      <c r="M191" s="80">
        <v>45271</v>
      </c>
      <c r="N191" s="17" t="s">
        <v>539</v>
      </c>
      <c r="O191" s="16" t="s">
        <v>414</v>
      </c>
    </row>
    <row r="192" spans="2:15" ht="18">
      <c r="B192" s="18">
        <v>178</v>
      </c>
      <c r="C192" s="43">
        <v>45182</v>
      </c>
      <c r="D192" s="44">
        <v>2310</v>
      </c>
      <c r="E192" s="38" t="s">
        <v>142</v>
      </c>
      <c r="F192" s="40" t="s">
        <v>143</v>
      </c>
      <c r="G192" s="186" t="s">
        <v>397</v>
      </c>
      <c r="H192" s="46" t="s">
        <v>398</v>
      </c>
      <c r="I192" s="46" t="s">
        <v>320</v>
      </c>
      <c r="J192" s="80">
        <v>45261</v>
      </c>
      <c r="K192" s="88">
        <f t="shared" si="5"/>
        <v>4</v>
      </c>
      <c r="L192" s="20" t="str">
        <f t="shared" si="6"/>
        <v>CON TIEMPO</v>
      </c>
      <c r="M192" s="80">
        <v>45257</v>
      </c>
      <c r="N192" s="17" t="s">
        <v>540</v>
      </c>
      <c r="O192" s="16" t="s">
        <v>414</v>
      </c>
    </row>
    <row r="193" spans="2:15" ht="18">
      <c r="B193" s="18">
        <v>179</v>
      </c>
      <c r="C193" s="43">
        <v>45183</v>
      </c>
      <c r="D193" s="44">
        <v>2313</v>
      </c>
      <c r="E193" s="38" t="s">
        <v>142</v>
      </c>
      <c r="F193" s="40" t="s">
        <v>143</v>
      </c>
      <c r="G193" s="186" t="s">
        <v>284</v>
      </c>
      <c r="H193" s="46" t="s">
        <v>399</v>
      </c>
      <c r="I193" s="46" t="s">
        <v>146</v>
      </c>
      <c r="J193" s="80">
        <v>45261</v>
      </c>
      <c r="K193" s="88">
        <f t="shared" si="5"/>
        <v>4</v>
      </c>
      <c r="L193" s="20" t="str">
        <f t="shared" si="6"/>
        <v>CON TIEMPO</v>
      </c>
      <c r="M193" s="80">
        <v>45257</v>
      </c>
      <c r="N193" s="17" t="s">
        <v>541</v>
      </c>
      <c r="O193" s="16" t="s">
        <v>414</v>
      </c>
    </row>
    <row r="194" spans="2:15" ht="18">
      <c r="B194" s="18">
        <v>180</v>
      </c>
      <c r="C194" s="43">
        <v>45183</v>
      </c>
      <c r="D194" s="44">
        <v>2319</v>
      </c>
      <c r="E194" s="38" t="s">
        <v>142</v>
      </c>
      <c r="F194" s="40" t="s">
        <v>143</v>
      </c>
      <c r="G194" s="186" t="s">
        <v>400</v>
      </c>
      <c r="H194" s="46" t="s">
        <v>401</v>
      </c>
      <c r="I194" s="46" t="s">
        <v>146</v>
      </c>
      <c r="J194" s="80">
        <v>45260</v>
      </c>
      <c r="K194" s="88">
        <f t="shared" si="5"/>
        <v>2</v>
      </c>
      <c r="L194" s="20" t="str">
        <f t="shared" si="6"/>
        <v>POR VENCER</v>
      </c>
      <c r="M194" s="80">
        <v>45258</v>
      </c>
      <c r="N194" s="17" t="s">
        <v>542</v>
      </c>
      <c r="O194" s="16" t="s">
        <v>414</v>
      </c>
    </row>
    <row r="195" spans="2:15" ht="18">
      <c r="B195" s="18">
        <v>181</v>
      </c>
      <c r="C195" s="43">
        <v>45189</v>
      </c>
      <c r="D195" s="44">
        <v>2369</v>
      </c>
      <c r="E195" s="44" t="s">
        <v>142</v>
      </c>
      <c r="F195" s="17" t="s">
        <v>143</v>
      </c>
      <c r="G195" s="186" t="s">
        <v>153</v>
      </c>
      <c r="H195" s="46" t="s">
        <v>402</v>
      </c>
      <c r="I195" s="46" t="s">
        <v>146</v>
      </c>
      <c r="J195" s="80">
        <v>45267</v>
      </c>
      <c r="K195" s="88">
        <f t="shared" si="5"/>
        <v>17</v>
      </c>
      <c r="L195" s="20" t="str">
        <f t="shared" si="6"/>
        <v>CON TIEMPO</v>
      </c>
      <c r="M195" s="80">
        <v>45250</v>
      </c>
      <c r="N195" s="17" t="s">
        <v>543</v>
      </c>
      <c r="O195" s="16" t="s">
        <v>414</v>
      </c>
    </row>
    <row r="196" spans="2:15">
      <c r="B196" s="18">
        <v>182</v>
      </c>
      <c r="C196" s="43">
        <v>45189</v>
      </c>
      <c r="D196" s="44">
        <v>2377</v>
      </c>
      <c r="E196" s="44" t="s">
        <v>142</v>
      </c>
      <c r="F196" s="17" t="s">
        <v>143</v>
      </c>
      <c r="G196" s="186" t="s">
        <v>403</v>
      </c>
      <c r="H196" s="46" t="s">
        <v>404</v>
      </c>
      <c r="I196" s="46" t="s">
        <v>146</v>
      </c>
      <c r="J196" s="80">
        <v>45264</v>
      </c>
      <c r="K196" s="88">
        <f t="shared" si="5"/>
        <v>6</v>
      </c>
      <c r="L196" s="20" t="str">
        <f t="shared" si="6"/>
        <v>CON TIEMPO</v>
      </c>
      <c r="M196" s="80">
        <v>45258</v>
      </c>
      <c r="N196" s="17" t="s">
        <v>544</v>
      </c>
      <c r="O196" s="16" t="s">
        <v>414</v>
      </c>
    </row>
    <row r="197" spans="2:15" ht="27">
      <c r="B197" s="18">
        <v>183</v>
      </c>
      <c r="C197" s="43">
        <v>45190</v>
      </c>
      <c r="D197" s="44">
        <v>2391</v>
      </c>
      <c r="E197" s="44" t="s">
        <v>142</v>
      </c>
      <c r="F197" s="17" t="s">
        <v>143</v>
      </c>
      <c r="G197" s="186" t="s">
        <v>405</v>
      </c>
      <c r="H197" s="46" t="s">
        <v>406</v>
      </c>
      <c r="I197" s="46" t="s">
        <v>146</v>
      </c>
      <c r="J197" s="80">
        <v>45272</v>
      </c>
      <c r="K197" s="88">
        <f t="shared" si="5"/>
        <v>19</v>
      </c>
      <c r="L197" s="20" t="str">
        <f t="shared" si="6"/>
        <v>CON TIEMPO</v>
      </c>
      <c r="M197" s="80">
        <v>45253</v>
      </c>
      <c r="N197" s="17" t="s">
        <v>545</v>
      </c>
      <c r="O197" s="16" t="s">
        <v>414</v>
      </c>
    </row>
    <row r="198" spans="2:15">
      <c r="B198" s="18">
        <v>184</v>
      </c>
      <c r="C198" s="43">
        <v>45190</v>
      </c>
      <c r="D198" s="44">
        <v>2395</v>
      </c>
      <c r="E198" s="44" t="s">
        <v>142</v>
      </c>
      <c r="F198" s="17" t="s">
        <v>143</v>
      </c>
      <c r="G198" s="186" t="s">
        <v>407</v>
      </c>
      <c r="H198" s="55" t="s">
        <v>408</v>
      </c>
      <c r="I198" s="46" t="s">
        <v>146</v>
      </c>
      <c r="J198" s="80">
        <v>45272</v>
      </c>
      <c r="K198" s="88">
        <f t="shared" si="5"/>
        <v>15</v>
      </c>
      <c r="L198" s="20" t="str">
        <f t="shared" si="6"/>
        <v>CON TIEMPO</v>
      </c>
      <c r="M198" s="80">
        <v>45257</v>
      </c>
      <c r="N198" s="17" t="s">
        <v>546</v>
      </c>
      <c r="O198" s="16" t="s">
        <v>414</v>
      </c>
    </row>
    <row r="199" spans="2:15">
      <c r="B199" s="18">
        <v>185</v>
      </c>
      <c r="C199" s="43">
        <v>45190</v>
      </c>
      <c r="D199" s="44">
        <v>2396</v>
      </c>
      <c r="E199" s="44" t="s">
        <v>142</v>
      </c>
      <c r="F199" s="17" t="s">
        <v>143</v>
      </c>
      <c r="G199" s="186" t="s">
        <v>407</v>
      </c>
      <c r="H199" s="46" t="s">
        <v>409</v>
      </c>
      <c r="I199" s="46" t="s">
        <v>146</v>
      </c>
      <c r="J199" s="80">
        <v>45272</v>
      </c>
      <c r="K199" s="88">
        <f t="shared" si="5"/>
        <v>15</v>
      </c>
      <c r="L199" s="20" t="str">
        <f t="shared" si="6"/>
        <v>CON TIEMPO</v>
      </c>
      <c r="M199" s="80">
        <v>45257</v>
      </c>
      <c r="N199" s="17" t="s">
        <v>547</v>
      </c>
      <c r="O199" s="16" t="s">
        <v>414</v>
      </c>
    </row>
    <row r="200" spans="2:15" ht="18">
      <c r="B200" s="18">
        <v>186</v>
      </c>
      <c r="C200" s="43">
        <v>45190</v>
      </c>
      <c r="D200" s="44">
        <v>2397</v>
      </c>
      <c r="E200" s="44" t="s">
        <v>142</v>
      </c>
      <c r="F200" s="17" t="s">
        <v>143</v>
      </c>
      <c r="G200" s="186" t="s">
        <v>284</v>
      </c>
      <c r="H200" s="46" t="s">
        <v>410</v>
      </c>
      <c r="I200" s="46" t="s">
        <v>411</v>
      </c>
      <c r="J200" s="80">
        <v>45273</v>
      </c>
      <c r="K200" s="88">
        <f t="shared" si="5"/>
        <v>2</v>
      </c>
      <c r="L200" s="20" t="str">
        <f t="shared" si="6"/>
        <v>POR VENCER</v>
      </c>
      <c r="M200" s="80">
        <v>45271</v>
      </c>
      <c r="N200" s="17" t="s">
        <v>548</v>
      </c>
      <c r="O200" s="16" t="s">
        <v>414</v>
      </c>
    </row>
    <row r="201" spans="2:15" ht="18">
      <c r="B201" s="18">
        <v>187</v>
      </c>
      <c r="C201" s="43">
        <v>45194</v>
      </c>
      <c r="D201" s="44">
        <v>2408</v>
      </c>
      <c r="E201" s="44" t="s">
        <v>142</v>
      </c>
      <c r="F201" s="17" t="s">
        <v>143</v>
      </c>
      <c r="G201" s="186" t="s">
        <v>211</v>
      </c>
      <c r="H201" s="46" t="s">
        <v>412</v>
      </c>
      <c r="I201" s="46" t="s">
        <v>146</v>
      </c>
      <c r="J201" s="80">
        <v>45265</v>
      </c>
      <c r="K201" s="88">
        <f t="shared" si="5"/>
        <v>8</v>
      </c>
      <c r="L201" s="20" t="str">
        <f t="shared" si="6"/>
        <v>CON TIEMPO</v>
      </c>
      <c r="M201" s="80">
        <v>45257</v>
      </c>
      <c r="N201" s="17" t="s">
        <v>549</v>
      </c>
      <c r="O201" s="16" t="s">
        <v>414</v>
      </c>
    </row>
    <row r="202" spans="2:15" ht="18">
      <c r="B202" s="18">
        <v>188</v>
      </c>
      <c r="C202" s="43">
        <v>45194</v>
      </c>
      <c r="D202" s="44">
        <v>2411</v>
      </c>
      <c r="E202" s="44" t="s">
        <v>142</v>
      </c>
      <c r="F202" s="17" t="s">
        <v>143</v>
      </c>
      <c r="G202" s="186" t="s">
        <v>211</v>
      </c>
      <c r="H202" s="46" t="s">
        <v>413</v>
      </c>
      <c r="I202" s="65" t="s">
        <v>146</v>
      </c>
      <c r="J202" s="80">
        <v>45271</v>
      </c>
      <c r="K202" s="88">
        <f t="shared" si="5"/>
        <v>14</v>
      </c>
      <c r="L202" s="20" t="str">
        <f t="shared" si="6"/>
        <v>CON TIEMPO</v>
      </c>
      <c r="M202" s="80">
        <v>45257</v>
      </c>
      <c r="N202" s="17" t="s">
        <v>533</v>
      </c>
      <c r="O202" s="16" t="s">
        <v>414</v>
      </c>
    </row>
    <row r="203" spans="2:15" ht="36">
      <c r="B203" s="18">
        <v>189</v>
      </c>
      <c r="C203" s="90">
        <v>45188</v>
      </c>
      <c r="D203" s="89"/>
      <c r="E203" s="91" t="s">
        <v>32</v>
      </c>
      <c r="F203" s="17" t="s">
        <v>143</v>
      </c>
      <c r="G203" s="190" t="s">
        <v>550</v>
      </c>
      <c r="H203" s="94" t="s">
        <v>551</v>
      </c>
      <c r="I203" s="92" t="s">
        <v>552</v>
      </c>
      <c r="J203" s="95">
        <v>45205</v>
      </c>
      <c r="K203" s="88">
        <f t="shared" si="5"/>
        <v>1</v>
      </c>
      <c r="L203" s="20" t="str">
        <f t="shared" si="6"/>
        <v>POR VENCER</v>
      </c>
      <c r="M203" s="98">
        <v>45204</v>
      </c>
      <c r="N203" s="89" t="s">
        <v>586</v>
      </c>
      <c r="O203" s="93" t="s">
        <v>587</v>
      </c>
    </row>
    <row r="204" spans="2:15" ht="18">
      <c r="B204" s="18">
        <v>190</v>
      </c>
      <c r="C204" s="90">
        <v>45188</v>
      </c>
      <c r="D204" s="89" t="s">
        <v>553</v>
      </c>
      <c r="E204" s="91" t="s">
        <v>32</v>
      </c>
      <c r="F204" s="17" t="s">
        <v>143</v>
      </c>
      <c r="G204" s="190" t="s">
        <v>554</v>
      </c>
      <c r="H204" s="94" t="s">
        <v>555</v>
      </c>
      <c r="I204" s="92" t="s">
        <v>552</v>
      </c>
      <c r="J204" s="95">
        <v>45205</v>
      </c>
      <c r="K204" s="88">
        <f t="shared" si="5"/>
        <v>2</v>
      </c>
      <c r="L204" s="20" t="str">
        <f t="shared" si="6"/>
        <v>POR VENCER</v>
      </c>
      <c r="M204" s="98">
        <v>45203</v>
      </c>
      <c r="N204" s="89" t="s">
        <v>588</v>
      </c>
      <c r="O204" s="93" t="s">
        <v>589</v>
      </c>
    </row>
    <row r="205" spans="2:15" ht="36">
      <c r="B205" s="18">
        <v>191</v>
      </c>
      <c r="C205" s="95">
        <v>45196</v>
      </c>
      <c r="D205" s="89" t="s">
        <v>556</v>
      </c>
      <c r="E205" s="91" t="s">
        <v>32</v>
      </c>
      <c r="F205" s="17" t="s">
        <v>143</v>
      </c>
      <c r="G205" s="190" t="s">
        <v>558</v>
      </c>
      <c r="H205" s="96" t="s">
        <v>559</v>
      </c>
      <c r="I205" s="92" t="s">
        <v>552</v>
      </c>
      <c r="J205" s="97">
        <v>45212</v>
      </c>
      <c r="K205" s="88">
        <f t="shared" si="5"/>
        <v>-4</v>
      </c>
      <c r="L205" s="20" t="str">
        <f t="shared" si="6"/>
        <v>VENCIDA</v>
      </c>
      <c r="M205" s="104">
        <v>45216</v>
      </c>
      <c r="N205" s="89" t="s">
        <v>590</v>
      </c>
      <c r="O205" s="105" t="s">
        <v>591</v>
      </c>
    </row>
    <row r="206" spans="2:15" ht="36">
      <c r="B206" s="18">
        <v>192</v>
      </c>
      <c r="C206" s="90">
        <v>45205</v>
      </c>
      <c r="D206" s="89" t="s">
        <v>560</v>
      </c>
      <c r="E206" s="91" t="s">
        <v>32</v>
      </c>
      <c r="F206" s="17" t="s">
        <v>143</v>
      </c>
      <c r="G206" s="190" t="s">
        <v>550</v>
      </c>
      <c r="H206" s="94" t="s">
        <v>561</v>
      </c>
      <c r="I206" s="92" t="s">
        <v>552</v>
      </c>
      <c r="J206" s="95">
        <v>45212</v>
      </c>
      <c r="K206" s="88">
        <f t="shared" si="5"/>
        <v>-4</v>
      </c>
      <c r="L206" s="20" t="str">
        <f t="shared" si="6"/>
        <v>VENCIDA</v>
      </c>
      <c r="M206" s="98">
        <v>45216</v>
      </c>
      <c r="N206" s="89" t="s">
        <v>592</v>
      </c>
      <c r="O206" s="93" t="s">
        <v>593</v>
      </c>
    </row>
    <row r="207" spans="2:15" ht="18">
      <c r="B207" s="18">
        <v>193</v>
      </c>
      <c r="C207" s="98">
        <v>45210</v>
      </c>
      <c r="D207" s="99"/>
      <c r="E207" s="91" t="s">
        <v>32</v>
      </c>
      <c r="F207" s="126" t="s">
        <v>143</v>
      </c>
      <c r="G207" s="190" t="s">
        <v>562</v>
      </c>
      <c r="H207" s="94" t="s">
        <v>563</v>
      </c>
      <c r="I207" s="92" t="s">
        <v>552</v>
      </c>
      <c r="J207" s="95">
        <v>45229</v>
      </c>
      <c r="K207" s="88">
        <f t="shared" ref="K207:K270" si="7">+J207-M207</f>
        <v>19</v>
      </c>
      <c r="L207" s="20" t="str">
        <f t="shared" si="6"/>
        <v>CON TIEMPO</v>
      </c>
      <c r="M207" s="98">
        <v>45210</v>
      </c>
      <c r="N207" s="89" t="s">
        <v>594</v>
      </c>
      <c r="O207" s="93" t="s">
        <v>595</v>
      </c>
    </row>
    <row r="208" spans="2:15" ht="36">
      <c r="B208" s="18">
        <v>194</v>
      </c>
      <c r="C208" s="90">
        <v>45222</v>
      </c>
      <c r="D208" s="93" t="s">
        <v>564</v>
      </c>
      <c r="E208" s="91" t="s">
        <v>32</v>
      </c>
      <c r="F208" s="17" t="s">
        <v>143</v>
      </c>
      <c r="G208" s="190" t="s">
        <v>565</v>
      </c>
      <c r="H208" s="94" t="s">
        <v>566</v>
      </c>
      <c r="I208" s="92" t="s">
        <v>552</v>
      </c>
      <c r="J208" s="95">
        <v>45240</v>
      </c>
      <c r="K208" s="88">
        <f t="shared" si="7"/>
        <v>16</v>
      </c>
      <c r="L208" s="20" t="str">
        <f t="shared" si="6"/>
        <v>CON TIEMPO</v>
      </c>
      <c r="M208" s="98">
        <v>45224</v>
      </c>
      <c r="N208" s="98" t="s">
        <v>596</v>
      </c>
      <c r="O208" s="106" t="s">
        <v>597</v>
      </c>
    </row>
    <row r="209" spans="2:15" ht="36">
      <c r="B209" s="18">
        <v>195</v>
      </c>
      <c r="C209" s="90">
        <v>45210</v>
      </c>
      <c r="D209" s="93"/>
      <c r="E209" s="91" t="s">
        <v>32</v>
      </c>
      <c r="F209" s="17" t="s">
        <v>143</v>
      </c>
      <c r="G209" s="190" t="s">
        <v>567</v>
      </c>
      <c r="H209" s="94" t="s">
        <v>568</v>
      </c>
      <c r="I209" s="92" t="s">
        <v>552</v>
      </c>
      <c r="J209" s="95">
        <v>45229</v>
      </c>
      <c r="K209" s="88">
        <f t="shared" si="7"/>
        <v>0</v>
      </c>
      <c r="L209" s="20" t="str">
        <f t="shared" si="6"/>
        <v>POR VENCER</v>
      </c>
      <c r="M209" s="98">
        <v>45229</v>
      </c>
      <c r="N209" s="98" t="s">
        <v>598</v>
      </c>
      <c r="O209" s="106" t="s">
        <v>599</v>
      </c>
    </row>
    <row r="210" spans="2:15" ht="36">
      <c r="B210" s="18">
        <v>196</v>
      </c>
      <c r="C210" s="90">
        <v>45231</v>
      </c>
      <c r="D210" s="93" t="s">
        <v>569</v>
      </c>
      <c r="E210" s="91" t="s">
        <v>32</v>
      </c>
      <c r="F210" s="17" t="s">
        <v>143</v>
      </c>
      <c r="G210" s="190" t="s">
        <v>550</v>
      </c>
      <c r="H210" s="94" t="s">
        <v>570</v>
      </c>
      <c r="I210" s="92" t="s">
        <v>552</v>
      </c>
      <c r="J210" s="95">
        <v>45251</v>
      </c>
      <c r="K210" s="88">
        <f t="shared" si="7"/>
        <v>19</v>
      </c>
      <c r="L210" s="20" t="str">
        <f t="shared" ref="L210:L271" si="8">IF(K210&lt;=-1,"VENCIDA",IF(K210&lt;=3,"POR VENCER","CON TIEMPO"))</f>
        <v>CON TIEMPO</v>
      </c>
      <c r="M210" s="98">
        <v>45232</v>
      </c>
      <c r="N210" s="98" t="s">
        <v>600</v>
      </c>
      <c r="O210" s="106" t="s">
        <v>601</v>
      </c>
    </row>
    <row r="211" spans="2:15" ht="18">
      <c r="B211" s="18">
        <v>197</v>
      </c>
      <c r="C211" s="90">
        <v>45244</v>
      </c>
      <c r="D211" s="93" t="s">
        <v>571</v>
      </c>
      <c r="E211" s="91" t="s">
        <v>32</v>
      </c>
      <c r="F211" s="17" t="s">
        <v>143</v>
      </c>
      <c r="G211" s="190" t="s">
        <v>572</v>
      </c>
      <c r="H211" s="94" t="s">
        <v>573</v>
      </c>
      <c r="I211" s="92" t="s">
        <v>552</v>
      </c>
      <c r="J211" s="95">
        <v>45261</v>
      </c>
      <c r="K211" s="88">
        <f t="shared" si="7"/>
        <v>-5</v>
      </c>
      <c r="L211" s="20" t="str">
        <f t="shared" si="8"/>
        <v>VENCIDA</v>
      </c>
      <c r="M211" s="98">
        <v>45266</v>
      </c>
      <c r="N211" s="98" t="s">
        <v>602</v>
      </c>
      <c r="O211" s="106" t="s">
        <v>603</v>
      </c>
    </row>
    <row r="212" spans="2:15" ht="39.75" customHeight="1">
      <c r="B212" s="18">
        <v>198</v>
      </c>
      <c r="C212" s="98">
        <v>45252</v>
      </c>
      <c r="D212" s="93" t="s">
        <v>574</v>
      </c>
      <c r="E212" s="91" t="s">
        <v>32</v>
      </c>
      <c r="F212" s="17" t="s">
        <v>143</v>
      </c>
      <c r="G212" s="191" t="s">
        <v>575</v>
      </c>
      <c r="H212" s="100" t="s">
        <v>576</v>
      </c>
      <c r="I212" s="92" t="s">
        <v>552</v>
      </c>
      <c r="J212" s="95">
        <v>45271</v>
      </c>
      <c r="K212" s="88">
        <f t="shared" si="7"/>
        <v>17</v>
      </c>
      <c r="L212" s="20" t="str">
        <f t="shared" si="8"/>
        <v>CON TIEMPO</v>
      </c>
      <c r="M212" s="98">
        <v>45254</v>
      </c>
      <c r="N212" s="91" t="s">
        <v>604</v>
      </c>
      <c r="O212" s="106" t="s">
        <v>605</v>
      </c>
    </row>
    <row r="213" spans="2:15" ht="36">
      <c r="B213" s="18">
        <v>199</v>
      </c>
      <c r="C213" s="90">
        <v>45254</v>
      </c>
      <c r="D213" s="93" t="s">
        <v>577</v>
      </c>
      <c r="E213" s="91" t="s">
        <v>32</v>
      </c>
      <c r="F213" s="17" t="s">
        <v>143</v>
      </c>
      <c r="G213" s="192" t="s">
        <v>578</v>
      </c>
      <c r="H213" s="101" t="s">
        <v>579</v>
      </c>
      <c r="I213" s="92" t="s">
        <v>552</v>
      </c>
      <c r="J213" s="95">
        <v>45273</v>
      </c>
      <c r="K213" s="88">
        <f t="shared" si="7"/>
        <v>13</v>
      </c>
      <c r="L213" s="20" t="str">
        <f t="shared" si="8"/>
        <v>CON TIEMPO</v>
      </c>
      <c r="M213" s="98">
        <v>45260</v>
      </c>
      <c r="N213" s="91" t="s">
        <v>606</v>
      </c>
      <c r="O213" s="106" t="s">
        <v>607</v>
      </c>
    </row>
    <row r="214" spans="2:15" ht="36">
      <c r="B214" s="18">
        <v>200</v>
      </c>
      <c r="C214" s="98">
        <v>45247</v>
      </c>
      <c r="D214" s="93" t="s">
        <v>580</v>
      </c>
      <c r="E214" s="91" t="s">
        <v>32</v>
      </c>
      <c r="F214" s="17" t="s">
        <v>143</v>
      </c>
      <c r="G214" s="191" t="s">
        <v>581</v>
      </c>
      <c r="H214" s="100" t="s">
        <v>582</v>
      </c>
      <c r="I214" s="92" t="s">
        <v>552</v>
      </c>
      <c r="J214" s="95">
        <v>45291</v>
      </c>
      <c r="K214" s="88">
        <f t="shared" si="7"/>
        <v>25</v>
      </c>
      <c r="L214" s="20" t="str">
        <f t="shared" si="8"/>
        <v>CON TIEMPO</v>
      </c>
      <c r="M214" s="98">
        <v>45266</v>
      </c>
      <c r="N214" s="91" t="s">
        <v>608</v>
      </c>
      <c r="O214" s="106" t="s">
        <v>609</v>
      </c>
    </row>
    <row r="215" spans="2:15" ht="36">
      <c r="B215" s="18">
        <v>201</v>
      </c>
      <c r="C215" s="102">
        <v>45272</v>
      </c>
      <c r="D215" s="103" t="s">
        <v>583</v>
      </c>
      <c r="E215" s="91" t="s">
        <v>32</v>
      </c>
      <c r="F215" s="17" t="s">
        <v>143</v>
      </c>
      <c r="G215" s="191" t="s">
        <v>584</v>
      </c>
      <c r="H215" s="100" t="s">
        <v>585</v>
      </c>
      <c r="I215" s="92" t="s">
        <v>552</v>
      </c>
      <c r="J215" s="95">
        <v>45290</v>
      </c>
      <c r="K215" s="88">
        <f t="shared" si="7"/>
        <v>11</v>
      </c>
      <c r="L215" s="20" t="str">
        <f t="shared" si="8"/>
        <v>CON TIEMPO</v>
      </c>
      <c r="M215" s="98">
        <v>45279</v>
      </c>
      <c r="N215" s="91" t="s">
        <v>610</v>
      </c>
      <c r="O215" s="106" t="s">
        <v>611</v>
      </c>
    </row>
    <row r="216" spans="2:15" ht="33" customHeight="1">
      <c r="B216" s="18">
        <v>202</v>
      </c>
      <c r="C216" s="111" t="s">
        <v>612</v>
      </c>
      <c r="D216" s="113" t="s">
        <v>613</v>
      </c>
      <c r="E216" s="114" t="s">
        <v>32</v>
      </c>
      <c r="F216" s="17" t="s">
        <v>982</v>
      </c>
      <c r="G216" s="193" t="s">
        <v>614</v>
      </c>
      <c r="H216" s="109" t="s">
        <v>615</v>
      </c>
      <c r="I216" s="119" t="s">
        <v>616</v>
      </c>
      <c r="J216" s="121">
        <v>45210</v>
      </c>
      <c r="K216" s="88">
        <f t="shared" si="7"/>
        <v>-37</v>
      </c>
      <c r="L216" s="20" t="str">
        <f t="shared" si="8"/>
        <v>VENCIDA</v>
      </c>
      <c r="M216" s="117">
        <v>45247</v>
      </c>
      <c r="N216" s="108"/>
      <c r="O216" s="115" t="s">
        <v>661</v>
      </c>
    </row>
    <row r="217" spans="2:15" ht="37.5">
      <c r="B217" s="18">
        <v>203</v>
      </c>
      <c r="C217" s="113" t="s">
        <v>617</v>
      </c>
      <c r="D217" s="113" t="s">
        <v>618</v>
      </c>
      <c r="E217" s="114" t="s">
        <v>32</v>
      </c>
      <c r="F217" s="114" t="s">
        <v>619</v>
      </c>
      <c r="G217" s="194" t="s">
        <v>620</v>
      </c>
      <c r="H217" s="108" t="s">
        <v>619</v>
      </c>
      <c r="I217" s="119" t="s">
        <v>616</v>
      </c>
      <c r="J217" s="121">
        <v>45251</v>
      </c>
      <c r="K217" s="88">
        <f t="shared" si="7"/>
        <v>4</v>
      </c>
      <c r="L217" s="20" t="str">
        <f t="shared" si="8"/>
        <v>CON TIEMPO</v>
      </c>
      <c r="M217" s="117">
        <v>45247</v>
      </c>
      <c r="N217" s="108"/>
      <c r="O217" s="116" t="s">
        <v>662</v>
      </c>
    </row>
    <row r="218" spans="2:15" ht="19.5">
      <c r="B218" s="18">
        <v>204</v>
      </c>
      <c r="C218" s="113" t="s">
        <v>621</v>
      </c>
      <c r="D218" s="113" t="s">
        <v>622</v>
      </c>
      <c r="E218" s="114" t="s">
        <v>32</v>
      </c>
      <c r="F218" s="114" t="s">
        <v>619</v>
      </c>
      <c r="G218" s="194" t="s">
        <v>623</v>
      </c>
      <c r="H218" s="112" t="s">
        <v>619</v>
      </c>
      <c r="I218" s="110" t="s">
        <v>616</v>
      </c>
      <c r="J218" s="121">
        <v>45251</v>
      </c>
      <c r="K218" s="88">
        <f t="shared" si="7"/>
        <v>-38</v>
      </c>
      <c r="L218" s="20" t="str">
        <f t="shared" si="8"/>
        <v>VENCIDA</v>
      </c>
      <c r="M218" s="117">
        <v>45289</v>
      </c>
      <c r="N218" s="108"/>
      <c r="O218" s="115" t="s">
        <v>663</v>
      </c>
    </row>
    <row r="219" spans="2:15" ht="19.5">
      <c r="B219" s="18">
        <v>205</v>
      </c>
      <c r="C219" s="111">
        <v>45089</v>
      </c>
      <c r="D219" s="113" t="s">
        <v>624</v>
      </c>
      <c r="E219" s="114" t="s">
        <v>32</v>
      </c>
      <c r="F219" s="114" t="s">
        <v>981</v>
      </c>
      <c r="G219" s="194" t="s">
        <v>626</v>
      </c>
      <c r="H219" s="108" t="s">
        <v>625</v>
      </c>
      <c r="I219" s="110" t="s">
        <v>616</v>
      </c>
      <c r="J219" s="121">
        <v>45181</v>
      </c>
      <c r="K219" s="88">
        <f t="shared" si="7"/>
        <v>92</v>
      </c>
      <c r="L219" s="20" t="str">
        <f t="shared" si="8"/>
        <v>CON TIEMPO</v>
      </c>
      <c r="M219" s="117">
        <v>45089</v>
      </c>
      <c r="N219" s="108" t="s">
        <v>664</v>
      </c>
      <c r="O219" s="115" t="s">
        <v>665</v>
      </c>
    </row>
    <row r="220" spans="2:15" ht="19.5">
      <c r="B220" s="18">
        <v>206</v>
      </c>
      <c r="C220" s="111">
        <v>45089</v>
      </c>
      <c r="D220" s="113" t="s">
        <v>627</v>
      </c>
      <c r="E220" s="114" t="s">
        <v>32</v>
      </c>
      <c r="F220" s="17" t="s">
        <v>143</v>
      </c>
      <c r="G220" s="194" t="s">
        <v>628</v>
      </c>
      <c r="H220" s="108" t="s">
        <v>629</v>
      </c>
      <c r="I220" s="110" t="s">
        <v>616</v>
      </c>
      <c r="J220" s="121">
        <v>45287</v>
      </c>
      <c r="K220" s="88">
        <f t="shared" si="7"/>
        <v>198</v>
      </c>
      <c r="L220" s="20" t="str">
        <f t="shared" si="8"/>
        <v>CON TIEMPO</v>
      </c>
      <c r="M220" s="117">
        <v>45089</v>
      </c>
      <c r="N220" s="108"/>
      <c r="O220" s="115" t="s">
        <v>666</v>
      </c>
    </row>
    <row r="221" spans="2:15" ht="18">
      <c r="B221" s="18">
        <v>207</v>
      </c>
      <c r="C221" s="120">
        <v>45264</v>
      </c>
      <c r="D221" s="113">
        <v>3253</v>
      </c>
      <c r="E221" s="114" t="s">
        <v>142</v>
      </c>
      <c r="F221" s="109" t="s">
        <v>33</v>
      </c>
      <c r="G221" s="195" t="s">
        <v>631</v>
      </c>
      <c r="H221" s="107" t="s">
        <v>630</v>
      </c>
      <c r="I221" s="110" t="s">
        <v>616</v>
      </c>
      <c r="J221" s="121">
        <v>45279</v>
      </c>
      <c r="K221" s="88">
        <f t="shared" si="7"/>
        <v>7</v>
      </c>
      <c r="L221" s="20" t="str">
        <f t="shared" si="8"/>
        <v>CON TIEMPO</v>
      </c>
      <c r="M221" s="111">
        <v>45272</v>
      </c>
      <c r="N221" s="108"/>
      <c r="O221" s="118" t="s">
        <v>667</v>
      </c>
    </row>
    <row r="222" spans="2:15" ht="18">
      <c r="B222" s="18">
        <v>208</v>
      </c>
      <c r="C222" s="120">
        <v>45264</v>
      </c>
      <c r="D222" s="113">
        <v>3254</v>
      </c>
      <c r="E222" s="114" t="s">
        <v>142</v>
      </c>
      <c r="F222" s="109" t="s">
        <v>33</v>
      </c>
      <c r="G222" s="195" t="s">
        <v>632</v>
      </c>
      <c r="H222" s="107" t="s">
        <v>630</v>
      </c>
      <c r="I222" s="110" t="s">
        <v>616</v>
      </c>
      <c r="J222" s="121">
        <v>45279</v>
      </c>
      <c r="K222" s="88">
        <f t="shared" si="7"/>
        <v>7</v>
      </c>
      <c r="L222" s="20" t="str">
        <f t="shared" si="8"/>
        <v>CON TIEMPO</v>
      </c>
      <c r="M222" s="111">
        <v>45272</v>
      </c>
      <c r="N222" s="108"/>
      <c r="O222" s="118" t="s">
        <v>667</v>
      </c>
    </row>
    <row r="223" spans="2:15" ht="18">
      <c r="B223" s="18">
        <v>209</v>
      </c>
      <c r="C223" s="120">
        <v>45265</v>
      </c>
      <c r="D223" s="113">
        <v>3271</v>
      </c>
      <c r="E223" s="114" t="s">
        <v>32</v>
      </c>
      <c r="F223" s="17" t="s">
        <v>143</v>
      </c>
      <c r="G223" s="195" t="s">
        <v>633</v>
      </c>
      <c r="H223" s="107" t="s">
        <v>630</v>
      </c>
      <c r="I223" s="110" t="s">
        <v>616</v>
      </c>
      <c r="J223" s="121">
        <v>45280</v>
      </c>
      <c r="K223" s="88">
        <f t="shared" si="7"/>
        <v>15</v>
      </c>
      <c r="L223" s="20" t="str">
        <f t="shared" si="8"/>
        <v>CON TIEMPO</v>
      </c>
      <c r="M223" s="111">
        <v>45265</v>
      </c>
      <c r="N223" s="108"/>
      <c r="O223" s="118" t="s">
        <v>668</v>
      </c>
    </row>
    <row r="224" spans="2:15" ht="19.5">
      <c r="B224" s="18">
        <v>210</v>
      </c>
      <c r="C224" s="120">
        <v>45268</v>
      </c>
      <c r="D224" s="114"/>
      <c r="E224" s="114" t="s">
        <v>142</v>
      </c>
      <c r="F224" s="109" t="s">
        <v>33</v>
      </c>
      <c r="G224" s="194" t="s">
        <v>634</v>
      </c>
      <c r="H224" s="107" t="s">
        <v>630</v>
      </c>
      <c r="I224" s="110" t="s">
        <v>616</v>
      </c>
      <c r="J224" s="121">
        <v>45282</v>
      </c>
      <c r="K224" s="88">
        <f t="shared" si="7"/>
        <v>9</v>
      </c>
      <c r="L224" s="20" t="str">
        <f t="shared" si="8"/>
        <v>CON TIEMPO</v>
      </c>
      <c r="M224" s="111">
        <v>45273</v>
      </c>
      <c r="N224" s="108"/>
      <c r="O224" s="118" t="s">
        <v>667</v>
      </c>
    </row>
    <row r="225" spans="2:15" ht="19.5">
      <c r="B225" s="18">
        <v>211</v>
      </c>
      <c r="C225" s="120">
        <v>45271</v>
      </c>
      <c r="D225" s="114">
        <v>3335</v>
      </c>
      <c r="E225" s="114" t="s">
        <v>32</v>
      </c>
      <c r="F225" s="109" t="s">
        <v>33</v>
      </c>
      <c r="G225" s="194" t="s">
        <v>635</v>
      </c>
      <c r="H225" s="107" t="s">
        <v>630</v>
      </c>
      <c r="I225" s="110" t="s">
        <v>616</v>
      </c>
      <c r="J225" s="121">
        <v>45286</v>
      </c>
      <c r="K225" s="88">
        <f t="shared" si="7"/>
        <v>13</v>
      </c>
      <c r="L225" s="20" t="str">
        <f t="shared" si="8"/>
        <v>CON TIEMPO</v>
      </c>
      <c r="M225" s="111">
        <v>45273</v>
      </c>
      <c r="N225" s="108"/>
      <c r="O225" s="118" t="s">
        <v>668</v>
      </c>
    </row>
    <row r="226" spans="2:15" ht="19.5">
      <c r="B226" s="18">
        <v>212</v>
      </c>
      <c r="C226" s="120">
        <v>45271</v>
      </c>
      <c r="D226" s="113">
        <v>3336</v>
      </c>
      <c r="E226" s="114" t="s">
        <v>32</v>
      </c>
      <c r="F226" s="109" t="s">
        <v>33</v>
      </c>
      <c r="G226" s="194" t="s">
        <v>636</v>
      </c>
      <c r="H226" s="107" t="s">
        <v>630</v>
      </c>
      <c r="I226" s="110" t="s">
        <v>616</v>
      </c>
      <c r="J226" s="121">
        <v>45286</v>
      </c>
      <c r="K226" s="88">
        <f t="shared" si="7"/>
        <v>14</v>
      </c>
      <c r="L226" s="20" t="str">
        <f t="shared" si="8"/>
        <v>CON TIEMPO</v>
      </c>
      <c r="M226" s="111">
        <v>45272</v>
      </c>
      <c r="N226" s="108"/>
      <c r="O226" s="118" t="s">
        <v>667</v>
      </c>
    </row>
    <row r="227" spans="2:15" ht="19.5">
      <c r="B227" s="18">
        <v>213</v>
      </c>
      <c r="C227" s="120">
        <v>45271</v>
      </c>
      <c r="D227" s="113">
        <v>3352</v>
      </c>
      <c r="E227" s="114" t="s">
        <v>32</v>
      </c>
      <c r="F227" s="109" t="s">
        <v>33</v>
      </c>
      <c r="G227" s="194" t="s">
        <v>637</v>
      </c>
      <c r="H227" s="107" t="s">
        <v>630</v>
      </c>
      <c r="I227" s="110" t="s">
        <v>616</v>
      </c>
      <c r="J227" s="121">
        <v>45286</v>
      </c>
      <c r="K227" s="88">
        <f t="shared" si="7"/>
        <v>14</v>
      </c>
      <c r="L227" s="20" t="str">
        <f t="shared" si="8"/>
        <v>CON TIEMPO</v>
      </c>
      <c r="M227" s="111">
        <v>45272</v>
      </c>
      <c r="N227" s="108"/>
      <c r="O227" s="118" t="s">
        <v>668</v>
      </c>
    </row>
    <row r="228" spans="2:15" ht="19.5">
      <c r="B228" s="18">
        <v>214</v>
      </c>
      <c r="C228" s="120">
        <v>45273</v>
      </c>
      <c r="D228" s="113">
        <v>3389</v>
      </c>
      <c r="E228" s="114" t="s">
        <v>32</v>
      </c>
      <c r="F228" s="109" t="s">
        <v>33</v>
      </c>
      <c r="G228" s="194" t="s">
        <v>638</v>
      </c>
      <c r="H228" s="107" t="s">
        <v>630</v>
      </c>
      <c r="I228" s="110" t="s">
        <v>616</v>
      </c>
      <c r="J228" s="121">
        <v>45288</v>
      </c>
      <c r="K228" s="88">
        <f t="shared" si="7"/>
        <v>13</v>
      </c>
      <c r="L228" s="20" t="str">
        <f t="shared" si="8"/>
        <v>CON TIEMPO</v>
      </c>
      <c r="M228" s="111">
        <v>45275</v>
      </c>
      <c r="N228" s="108"/>
      <c r="O228" s="118" t="s">
        <v>668</v>
      </c>
    </row>
    <row r="229" spans="2:15" ht="19.5">
      <c r="B229" s="18">
        <v>215</v>
      </c>
      <c r="C229" s="120">
        <v>45273</v>
      </c>
      <c r="D229" s="113">
        <v>3371</v>
      </c>
      <c r="E229" s="114" t="s">
        <v>32</v>
      </c>
      <c r="F229" s="109" t="s">
        <v>33</v>
      </c>
      <c r="G229" s="194" t="s">
        <v>639</v>
      </c>
      <c r="H229" s="107" t="s">
        <v>630</v>
      </c>
      <c r="I229" s="110" t="s">
        <v>616</v>
      </c>
      <c r="J229" s="121">
        <v>45288</v>
      </c>
      <c r="K229" s="88">
        <f t="shared" si="7"/>
        <v>13</v>
      </c>
      <c r="L229" s="20" t="str">
        <f t="shared" si="8"/>
        <v>CON TIEMPO</v>
      </c>
      <c r="M229" s="111">
        <v>45275</v>
      </c>
      <c r="N229" s="108"/>
      <c r="O229" s="118" t="s">
        <v>668</v>
      </c>
    </row>
    <row r="230" spans="2:15" ht="19.5">
      <c r="B230" s="18">
        <v>216</v>
      </c>
      <c r="C230" s="120">
        <v>45275</v>
      </c>
      <c r="D230" s="113">
        <v>3392</v>
      </c>
      <c r="E230" s="114" t="s">
        <v>32</v>
      </c>
      <c r="F230" s="109" t="s">
        <v>33</v>
      </c>
      <c r="G230" s="194" t="s">
        <v>640</v>
      </c>
      <c r="H230" s="107" t="s">
        <v>630</v>
      </c>
      <c r="I230" s="110" t="s">
        <v>616</v>
      </c>
      <c r="J230" s="121">
        <v>45293</v>
      </c>
      <c r="K230" s="88">
        <f t="shared" si="7"/>
        <v>18</v>
      </c>
      <c r="L230" s="20" t="str">
        <f t="shared" si="8"/>
        <v>CON TIEMPO</v>
      </c>
      <c r="M230" s="111">
        <v>45275</v>
      </c>
      <c r="N230" s="108"/>
      <c r="O230" s="118" t="s">
        <v>668</v>
      </c>
    </row>
    <row r="231" spans="2:15">
      <c r="B231" s="18">
        <v>217</v>
      </c>
      <c r="C231" s="120">
        <v>45275</v>
      </c>
      <c r="D231" s="113"/>
      <c r="E231" s="114" t="s">
        <v>142</v>
      </c>
      <c r="F231" s="109" t="s">
        <v>33</v>
      </c>
      <c r="G231" s="194" t="s">
        <v>641</v>
      </c>
      <c r="H231" s="107" t="s">
        <v>630</v>
      </c>
      <c r="I231" s="110" t="s">
        <v>616</v>
      </c>
      <c r="J231" s="121">
        <v>45293</v>
      </c>
      <c r="K231" s="88">
        <f t="shared" si="7"/>
        <v>4</v>
      </c>
      <c r="L231" s="20" t="str">
        <f t="shared" si="8"/>
        <v>CON TIEMPO</v>
      </c>
      <c r="M231" s="111">
        <v>45289</v>
      </c>
      <c r="N231" s="108"/>
      <c r="O231" s="118" t="s">
        <v>667</v>
      </c>
    </row>
    <row r="232" spans="2:15" ht="19.5">
      <c r="B232" s="18">
        <v>218</v>
      </c>
      <c r="C232" s="120">
        <v>45278</v>
      </c>
      <c r="D232" s="113"/>
      <c r="E232" s="114" t="s">
        <v>104</v>
      </c>
      <c r="F232" s="109" t="s">
        <v>33</v>
      </c>
      <c r="G232" s="194" t="s">
        <v>642</v>
      </c>
      <c r="H232" s="107" t="s">
        <v>630</v>
      </c>
      <c r="I232" s="110" t="s">
        <v>616</v>
      </c>
      <c r="J232" s="121">
        <v>45294</v>
      </c>
      <c r="K232" s="88">
        <f t="shared" si="7"/>
        <v>5</v>
      </c>
      <c r="L232" s="20" t="str">
        <f t="shared" si="8"/>
        <v>CON TIEMPO</v>
      </c>
      <c r="M232" s="111">
        <v>45289</v>
      </c>
      <c r="N232" s="108"/>
      <c r="O232" s="118" t="s">
        <v>667</v>
      </c>
    </row>
    <row r="233" spans="2:15" ht="19.5">
      <c r="B233" s="18">
        <v>219</v>
      </c>
      <c r="C233" s="120">
        <v>45278</v>
      </c>
      <c r="D233" s="114">
        <v>3406</v>
      </c>
      <c r="E233" s="114" t="s">
        <v>142</v>
      </c>
      <c r="F233" s="109" t="s">
        <v>33</v>
      </c>
      <c r="G233" s="194" t="s">
        <v>643</v>
      </c>
      <c r="H233" s="107" t="s">
        <v>630</v>
      </c>
      <c r="I233" s="110" t="s">
        <v>616</v>
      </c>
      <c r="J233" s="121">
        <v>45294</v>
      </c>
      <c r="K233" s="88">
        <f t="shared" si="7"/>
        <v>5</v>
      </c>
      <c r="L233" s="20" t="str">
        <f t="shared" si="8"/>
        <v>CON TIEMPO</v>
      </c>
      <c r="M233" s="111">
        <v>45289</v>
      </c>
      <c r="N233" s="108"/>
      <c r="O233" s="118" t="s">
        <v>667</v>
      </c>
    </row>
    <row r="234" spans="2:15" ht="19.5">
      <c r="B234" s="18">
        <v>220</v>
      </c>
      <c r="C234" s="120">
        <v>45278</v>
      </c>
      <c r="D234" s="114">
        <v>3415</v>
      </c>
      <c r="E234" s="114" t="s">
        <v>142</v>
      </c>
      <c r="F234" s="109" t="s">
        <v>33</v>
      </c>
      <c r="G234" s="194" t="s">
        <v>644</v>
      </c>
      <c r="H234" s="107" t="s">
        <v>630</v>
      </c>
      <c r="I234" s="110" t="s">
        <v>616</v>
      </c>
      <c r="J234" s="121">
        <v>45294</v>
      </c>
      <c r="K234" s="88">
        <f t="shared" si="7"/>
        <v>5</v>
      </c>
      <c r="L234" s="20" t="str">
        <f t="shared" si="8"/>
        <v>CON TIEMPO</v>
      </c>
      <c r="M234" s="111">
        <v>45289</v>
      </c>
      <c r="N234" s="108"/>
      <c r="O234" s="118" t="s">
        <v>667</v>
      </c>
    </row>
    <row r="235" spans="2:15" ht="19.5">
      <c r="B235" s="18">
        <v>221</v>
      </c>
      <c r="C235" s="120">
        <v>45280</v>
      </c>
      <c r="D235" s="114"/>
      <c r="E235" s="114" t="s">
        <v>104</v>
      </c>
      <c r="F235" s="109" t="s">
        <v>33</v>
      </c>
      <c r="G235" s="194" t="s">
        <v>645</v>
      </c>
      <c r="H235" s="107" t="s">
        <v>630</v>
      </c>
      <c r="I235" s="110" t="s">
        <v>616</v>
      </c>
      <c r="J235" s="167">
        <v>45296</v>
      </c>
      <c r="K235" s="166">
        <f t="shared" si="7"/>
        <v>7</v>
      </c>
      <c r="L235" s="20" t="str">
        <f t="shared" si="8"/>
        <v>CON TIEMPO</v>
      </c>
      <c r="M235" s="111">
        <v>45289</v>
      </c>
      <c r="N235" s="108"/>
      <c r="O235" s="118" t="s">
        <v>667</v>
      </c>
    </row>
    <row r="236" spans="2:15" ht="19.5">
      <c r="B236" s="18">
        <v>222</v>
      </c>
      <c r="C236" s="120">
        <v>45280</v>
      </c>
      <c r="D236" s="114"/>
      <c r="E236" s="114" t="s">
        <v>104</v>
      </c>
      <c r="F236" s="109" t="s">
        <v>33</v>
      </c>
      <c r="G236" s="194" t="s">
        <v>646</v>
      </c>
      <c r="H236" s="107" t="s">
        <v>630</v>
      </c>
      <c r="I236" s="110" t="s">
        <v>616</v>
      </c>
      <c r="J236" s="167">
        <v>45296</v>
      </c>
      <c r="K236" s="166">
        <f t="shared" si="7"/>
        <v>7</v>
      </c>
      <c r="L236" s="20" t="str">
        <f t="shared" si="8"/>
        <v>CON TIEMPO</v>
      </c>
      <c r="M236" s="111">
        <v>45289</v>
      </c>
      <c r="N236" s="108"/>
      <c r="O236" s="118" t="s">
        <v>667</v>
      </c>
    </row>
    <row r="237" spans="2:15" ht="19.5">
      <c r="B237" s="18">
        <v>223</v>
      </c>
      <c r="C237" s="120">
        <v>45281</v>
      </c>
      <c r="D237" s="114"/>
      <c r="E237" s="114" t="s">
        <v>142</v>
      </c>
      <c r="F237" s="109" t="s">
        <v>33</v>
      </c>
      <c r="G237" s="194" t="s">
        <v>647</v>
      </c>
      <c r="H237" s="107" t="s">
        <v>630</v>
      </c>
      <c r="I237" s="110" t="s">
        <v>616</v>
      </c>
      <c r="J237" s="121">
        <v>45300</v>
      </c>
      <c r="K237" s="88">
        <f t="shared" si="7"/>
        <v>11</v>
      </c>
      <c r="L237" s="20" t="str">
        <f t="shared" si="8"/>
        <v>CON TIEMPO</v>
      </c>
      <c r="M237" s="111">
        <v>45289</v>
      </c>
      <c r="N237" s="108"/>
      <c r="O237" s="118" t="s">
        <v>667</v>
      </c>
    </row>
    <row r="238" spans="2:15" ht="19.5">
      <c r="B238" s="18">
        <v>224</v>
      </c>
      <c r="C238" s="120">
        <v>45282</v>
      </c>
      <c r="D238" s="114">
        <v>3454</v>
      </c>
      <c r="E238" s="114" t="s">
        <v>32</v>
      </c>
      <c r="F238" s="109" t="s">
        <v>33</v>
      </c>
      <c r="G238" s="194" t="s">
        <v>648</v>
      </c>
      <c r="H238" s="107" t="s">
        <v>630</v>
      </c>
      <c r="I238" s="110" t="s">
        <v>616</v>
      </c>
      <c r="J238" s="121">
        <v>45301</v>
      </c>
      <c r="K238" s="88">
        <f t="shared" si="7"/>
        <v>12</v>
      </c>
      <c r="L238" s="20" t="str">
        <f t="shared" si="8"/>
        <v>CON TIEMPO</v>
      </c>
      <c r="M238" s="111">
        <v>45289</v>
      </c>
      <c r="N238" s="108"/>
      <c r="O238" s="118" t="s">
        <v>668</v>
      </c>
    </row>
    <row r="239" spans="2:15" ht="19.5">
      <c r="B239" s="18">
        <v>225</v>
      </c>
      <c r="C239" s="120">
        <v>45286</v>
      </c>
      <c r="D239" s="114"/>
      <c r="E239" s="114" t="s">
        <v>104</v>
      </c>
      <c r="F239" s="109" t="s">
        <v>33</v>
      </c>
      <c r="G239" s="194" t="s">
        <v>649</v>
      </c>
      <c r="H239" s="107" t="s">
        <v>630</v>
      </c>
      <c r="I239" s="110" t="s">
        <v>616</v>
      </c>
      <c r="J239" s="121">
        <v>45302</v>
      </c>
      <c r="K239" s="88">
        <f t="shared" si="7"/>
        <v>13</v>
      </c>
      <c r="L239" s="20" t="str">
        <f t="shared" si="8"/>
        <v>CON TIEMPO</v>
      </c>
      <c r="M239" s="111">
        <v>45289</v>
      </c>
      <c r="N239" s="108"/>
      <c r="O239" s="118" t="s">
        <v>667</v>
      </c>
    </row>
    <row r="240" spans="2:15" ht="19.5">
      <c r="B240" s="18">
        <v>226</v>
      </c>
      <c r="C240" s="120">
        <v>45286</v>
      </c>
      <c r="D240" s="114">
        <v>3458</v>
      </c>
      <c r="E240" s="114" t="s">
        <v>32</v>
      </c>
      <c r="F240" s="109" t="s">
        <v>33</v>
      </c>
      <c r="G240" s="194" t="s">
        <v>650</v>
      </c>
      <c r="H240" s="107" t="s">
        <v>630</v>
      </c>
      <c r="I240" s="110" t="s">
        <v>616</v>
      </c>
      <c r="J240" s="121">
        <v>45302</v>
      </c>
      <c r="K240" s="88">
        <f t="shared" si="7"/>
        <v>13</v>
      </c>
      <c r="L240" s="20" t="str">
        <f t="shared" si="8"/>
        <v>CON TIEMPO</v>
      </c>
      <c r="M240" s="111">
        <v>45289</v>
      </c>
      <c r="N240" s="108"/>
      <c r="O240" s="118" t="s">
        <v>668</v>
      </c>
    </row>
    <row r="241" spans="2:15" ht="19.5">
      <c r="B241" s="18">
        <v>227</v>
      </c>
      <c r="C241" s="120">
        <v>45286</v>
      </c>
      <c r="D241" s="114">
        <v>3481</v>
      </c>
      <c r="E241" s="114" t="s">
        <v>32</v>
      </c>
      <c r="F241" s="109" t="s">
        <v>33</v>
      </c>
      <c r="G241" s="194" t="s">
        <v>651</v>
      </c>
      <c r="H241" s="107" t="s">
        <v>630</v>
      </c>
      <c r="I241" s="110" t="s">
        <v>616</v>
      </c>
      <c r="J241" s="121">
        <v>45302</v>
      </c>
      <c r="K241" s="88">
        <f t="shared" si="7"/>
        <v>13</v>
      </c>
      <c r="L241" s="20" t="str">
        <f t="shared" si="8"/>
        <v>CON TIEMPO</v>
      </c>
      <c r="M241" s="111">
        <v>45289</v>
      </c>
      <c r="N241" s="108"/>
      <c r="O241" s="118" t="s">
        <v>668</v>
      </c>
    </row>
    <row r="242" spans="2:15" ht="19.5">
      <c r="B242" s="18">
        <v>228</v>
      </c>
      <c r="C242" s="120">
        <v>45287</v>
      </c>
      <c r="D242" s="114"/>
      <c r="E242" s="114" t="s">
        <v>142</v>
      </c>
      <c r="F242" s="109" t="s">
        <v>33</v>
      </c>
      <c r="G242" s="194" t="s">
        <v>652</v>
      </c>
      <c r="H242" s="107" t="s">
        <v>630</v>
      </c>
      <c r="I242" s="110" t="s">
        <v>616</v>
      </c>
      <c r="J242" s="121">
        <v>45303</v>
      </c>
      <c r="K242" s="88">
        <f t="shared" si="7"/>
        <v>14</v>
      </c>
      <c r="L242" s="20" t="str">
        <f t="shared" si="8"/>
        <v>CON TIEMPO</v>
      </c>
      <c r="M242" s="111">
        <v>45289</v>
      </c>
      <c r="N242" s="108"/>
      <c r="O242" s="118" t="s">
        <v>667</v>
      </c>
    </row>
    <row r="243" spans="2:15" ht="19.5">
      <c r="B243" s="18">
        <v>229</v>
      </c>
      <c r="C243" s="120">
        <v>45288</v>
      </c>
      <c r="D243" s="114"/>
      <c r="E243" s="114" t="s">
        <v>104</v>
      </c>
      <c r="F243" s="109" t="s">
        <v>33</v>
      </c>
      <c r="G243" s="194" t="s">
        <v>653</v>
      </c>
      <c r="H243" s="107" t="s">
        <v>630</v>
      </c>
      <c r="I243" s="110" t="s">
        <v>616</v>
      </c>
      <c r="J243" s="121">
        <v>45306</v>
      </c>
      <c r="K243" s="88">
        <f t="shared" si="7"/>
        <v>17</v>
      </c>
      <c r="L243" s="20" t="str">
        <f t="shared" si="8"/>
        <v>CON TIEMPO</v>
      </c>
      <c r="M243" s="111">
        <v>45289</v>
      </c>
      <c r="N243" s="108"/>
      <c r="O243" s="118" t="s">
        <v>667</v>
      </c>
    </row>
    <row r="244" spans="2:15" ht="19.5">
      <c r="B244" s="18">
        <v>230</v>
      </c>
      <c r="C244" s="120">
        <v>45288</v>
      </c>
      <c r="D244" s="114">
        <v>3502</v>
      </c>
      <c r="E244" s="114" t="s">
        <v>32</v>
      </c>
      <c r="F244" s="109" t="s">
        <v>33</v>
      </c>
      <c r="G244" s="194" t="s">
        <v>654</v>
      </c>
      <c r="H244" s="107" t="s">
        <v>630</v>
      </c>
      <c r="I244" s="110" t="s">
        <v>616</v>
      </c>
      <c r="J244" s="121">
        <v>45306</v>
      </c>
      <c r="K244" s="88">
        <f t="shared" si="7"/>
        <v>17</v>
      </c>
      <c r="L244" s="20" t="str">
        <f t="shared" si="8"/>
        <v>CON TIEMPO</v>
      </c>
      <c r="M244" s="111">
        <v>45289</v>
      </c>
      <c r="N244" s="108"/>
      <c r="O244" s="118" t="s">
        <v>668</v>
      </c>
    </row>
    <row r="245" spans="2:15" ht="19.5">
      <c r="B245" s="18">
        <v>231</v>
      </c>
      <c r="C245" s="120">
        <v>45288</v>
      </c>
      <c r="D245" s="114">
        <v>3503</v>
      </c>
      <c r="E245" s="114" t="s">
        <v>32</v>
      </c>
      <c r="F245" s="109" t="s">
        <v>33</v>
      </c>
      <c r="G245" s="194" t="s">
        <v>655</v>
      </c>
      <c r="H245" s="107" t="s">
        <v>630</v>
      </c>
      <c r="I245" s="110" t="s">
        <v>616</v>
      </c>
      <c r="J245" s="121">
        <v>45306</v>
      </c>
      <c r="K245" s="88">
        <f t="shared" si="7"/>
        <v>17</v>
      </c>
      <c r="L245" s="20" t="str">
        <f t="shared" si="8"/>
        <v>CON TIEMPO</v>
      </c>
      <c r="M245" s="111">
        <v>45289</v>
      </c>
      <c r="N245" s="108"/>
      <c r="O245" s="118" t="s">
        <v>668</v>
      </c>
    </row>
    <row r="246" spans="2:15" ht="19.5">
      <c r="B246" s="18">
        <v>232</v>
      </c>
      <c r="C246" s="120">
        <v>45289</v>
      </c>
      <c r="D246" s="114"/>
      <c r="E246" s="114" t="s">
        <v>104</v>
      </c>
      <c r="F246" s="109" t="s">
        <v>33</v>
      </c>
      <c r="G246" s="194" t="s">
        <v>656</v>
      </c>
      <c r="H246" s="107" t="s">
        <v>630</v>
      </c>
      <c r="I246" s="110" t="s">
        <v>616</v>
      </c>
      <c r="J246" s="121">
        <v>45307</v>
      </c>
      <c r="K246" s="88">
        <f t="shared" si="7"/>
        <v>18</v>
      </c>
      <c r="L246" s="20" t="str">
        <f t="shared" si="8"/>
        <v>CON TIEMPO</v>
      </c>
      <c r="M246" s="111">
        <v>45289</v>
      </c>
      <c r="N246" s="108"/>
      <c r="O246" s="118" t="s">
        <v>667</v>
      </c>
    </row>
    <row r="247" spans="2:15" ht="19.5">
      <c r="B247" s="18">
        <v>233</v>
      </c>
      <c r="C247" s="120">
        <v>45289</v>
      </c>
      <c r="D247" s="114">
        <v>3612</v>
      </c>
      <c r="E247" s="114" t="s">
        <v>32</v>
      </c>
      <c r="F247" s="109" t="s">
        <v>33</v>
      </c>
      <c r="G247" s="194" t="s">
        <v>657</v>
      </c>
      <c r="H247" s="107" t="s">
        <v>630</v>
      </c>
      <c r="I247" s="110" t="s">
        <v>616</v>
      </c>
      <c r="J247" s="121">
        <v>45307</v>
      </c>
      <c r="K247" s="88">
        <f t="shared" si="7"/>
        <v>18</v>
      </c>
      <c r="L247" s="20" t="str">
        <f t="shared" si="8"/>
        <v>CON TIEMPO</v>
      </c>
      <c r="M247" s="111">
        <v>45289</v>
      </c>
      <c r="N247" s="108"/>
      <c r="O247" s="118" t="s">
        <v>668</v>
      </c>
    </row>
    <row r="248" spans="2:15" ht="19.5">
      <c r="B248" s="18">
        <v>234</v>
      </c>
      <c r="C248" s="120">
        <v>45289</v>
      </c>
      <c r="D248" s="114">
        <v>3614</v>
      </c>
      <c r="E248" s="114" t="s">
        <v>32</v>
      </c>
      <c r="F248" s="109" t="s">
        <v>33</v>
      </c>
      <c r="G248" s="194" t="s">
        <v>658</v>
      </c>
      <c r="H248" s="107" t="s">
        <v>630</v>
      </c>
      <c r="I248" s="110" t="s">
        <v>616</v>
      </c>
      <c r="J248" s="121">
        <v>45307</v>
      </c>
      <c r="K248" s="88">
        <f t="shared" si="7"/>
        <v>18</v>
      </c>
      <c r="L248" s="20" t="str">
        <f t="shared" si="8"/>
        <v>CON TIEMPO</v>
      </c>
      <c r="M248" s="111">
        <v>45289</v>
      </c>
      <c r="N248" s="108"/>
      <c r="O248" s="118" t="s">
        <v>668</v>
      </c>
    </row>
    <row r="249" spans="2:15" ht="19.5">
      <c r="B249" s="18">
        <v>235</v>
      </c>
      <c r="C249" s="120">
        <v>45289</v>
      </c>
      <c r="D249" s="114">
        <v>3615</v>
      </c>
      <c r="E249" s="114" t="s">
        <v>32</v>
      </c>
      <c r="F249" s="109" t="s">
        <v>33</v>
      </c>
      <c r="G249" s="194" t="s">
        <v>659</v>
      </c>
      <c r="H249" s="107" t="s">
        <v>630</v>
      </c>
      <c r="I249" s="110" t="s">
        <v>616</v>
      </c>
      <c r="J249" s="121">
        <v>45307</v>
      </c>
      <c r="K249" s="88">
        <f t="shared" si="7"/>
        <v>18</v>
      </c>
      <c r="L249" s="20" t="str">
        <f t="shared" si="8"/>
        <v>CON TIEMPO</v>
      </c>
      <c r="M249" s="111">
        <v>45289</v>
      </c>
      <c r="N249" s="108"/>
      <c r="O249" s="118" t="s">
        <v>668</v>
      </c>
    </row>
    <row r="250" spans="2:15" ht="19.5">
      <c r="B250" s="18">
        <v>236</v>
      </c>
      <c r="C250" s="120">
        <v>45289</v>
      </c>
      <c r="D250" s="114"/>
      <c r="E250" s="114" t="s">
        <v>32</v>
      </c>
      <c r="F250" s="109" t="s">
        <v>33</v>
      </c>
      <c r="G250" s="194" t="s">
        <v>660</v>
      </c>
      <c r="H250" s="107" t="s">
        <v>630</v>
      </c>
      <c r="I250" s="110" t="s">
        <v>616</v>
      </c>
      <c r="J250" s="121">
        <v>45307</v>
      </c>
      <c r="K250" s="88">
        <f t="shared" si="7"/>
        <v>18</v>
      </c>
      <c r="L250" s="20" t="str">
        <f t="shared" si="8"/>
        <v>CON TIEMPO</v>
      </c>
      <c r="M250" s="111">
        <v>45289</v>
      </c>
      <c r="N250" s="108"/>
      <c r="O250" s="118" t="s">
        <v>668</v>
      </c>
    </row>
    <row r="251" spans="2:15" ht="50.25" customHeight="1">
      <c r="B251" s="18">
        <v>237</v>
      </c>
      <c r="C251" s="127">
        <v>45233</v>
      </c>
      <c r="D251" s="122" t="s">
        <v>669</v>
      </c>
      <c r="E251" s="122" t="s">
        <v>32</v>
      </c>
      <c r="F251" s="26" t="s">
        <v>105</v>
      </c>
      <c r="G251" s="196" t="s">
        <v>670</v>
      </c>
      <c r="H251" s="123" t="s">
        <v>671</v>
      </c>
      <c r="I251" s="128" t="s">
        <v>672</v>
      </c>
      <c r="J251" s="71">
        <v>45258</v>
      </c>
      <c r="K251" s="88">
        <f t="shared" si="7"/>
        <v>7</v>
      </c>
      <c r="L251" s="20" t="str">
        <f t="shared" si="8"/>
        <v>CON TIEMPO</v>
      </c>
      <c r="M251" s="125">
        <v>45251</v>
      </c>
      <c r="N251" s="122" t="s">
        <v>682</v>
      </c>
      <c r="O251" s="129" t="s">
        <v>685</v>
      </c>
    </row>
    <row r="252" spans="2:15" s="207" customFormat="1" ht="58.5" customHeight="1">
      <c r="B252" s="18">
        <v>238</v>
      </c>
      <c r="C252" s="125" t="s">
        <v>673</v>
      </c>
      <c r="D252" s="122" t="s">
        <v>674</v>
      </c>
      <c r="E252" s="122" t="s">
        <v>32</v>
      </c>
      <c r="F252" s="122" t="s">
        <v>143</v>
      </c>
      <c r="G252" s="208" t="s">
        <v>675</v>
      </c>
      <c r="H252" s="122" t="s">
        <v>676</v>
      </c>
      <c r="I252" s="122" t="s">
        <v>677</v>
      </c>
      <c r="J252" s="71">
        <v>45265</v>
      </c>
      <c r="K252" s="88">
        <f t="shared" si="7"/>
        <v>4</v>
      </c>
      <c r="L252" s="20" t="str">
        <f t="shared" si="8"/>
        <v>CON TIEMPO</v>
      </c>
      <c r="M252" s="125">
        <v>45261</v>
      </c>
      <c r="N252" s="126" t="s">
        <v>683</v>
      </c>
      <c r="O252" s="126" t="s">
        <v>685</v>
      </c>
    </row>
    <row r="253" spans="2:15" ht="22.5" customHeight="1">
      <c r="B253" s="18">
        <v>239</v>
      </c>
      <c r="C253" s="127" t="s">
        <v>621</v>
      </c>
      <c r="D253" s="122" t="s">
        <v>678</v>
      </c>
      <c r="E253" s="122" t="s">
        <v>32</v>
      </c>
      <c r="F253" s="26" t="s">
        <v>105</v>
      </c>
      <c r="G253" s="196" t="s">
        <v>679</v>
      </c>
      <c r="H253" s="123" t="s">
        <v>680</v>
      </c>
      <c r="I253" s="128" t="s">
        <v>681</v>
      </c>
      <c r="J253" s="125">
        <v>45310</v>
      </c>
      <c r="K253" s="88">
        <f t="shared" si="7"/>
        <v>0</v>
      </c>
      <c r="L253" s="20" t="str">
        <f t="shared" si="8"/>
        <v>POR VENCER</v>
      </c>
      <c r="M253" s="125">
        <v>45310</v>
      </c>
      <c r="N253" s="118"/>
      <c r="O253" s="124" t="s">
        <v>684</v>
      </c>
    </row>
    <row r="254" spans="2:15" ht="27">
      <c r="B254" s="18">
        <v>240</v>
      </c>
      <c r="C254" s="130">
        <v>45086</v>
      </c>
      <c r="D254" s="131" t="s">
        <v>686</v>
      </c>
      <c r="E254" s="126" t="s">
        <v>32</v>
      </c>
      <c r="F254" s="26" t="s">
        <v>33</v>
      </c>
      <c r="G254" s="197" t="s">
        <v>687</v>
      </c>
      <c r="H254" s="132" t="s">
        <v>688</v>
      </c>
      <c r="I254" s="128" t="s">
        <v>689</v>
      </c>
      <c r="J254" s="121">
        <v>45198</v>
      </c>
      <c r="K254" s="88">
        <f t="shared" si="7"/>
        <v>11</v>
      </c>
      <c r="L254" s="20" t="str">
        <f t="shared" si="8"/>
        <v>CON TIEMPO</v>
      </c>
      <c r="M254" s="121">
        <v>45187</v>
      </c>
      <c r="N254" s="114">
        <v>1464</v>
      </c>
      <c r="O254" s="133" t="s">
        <v>771</v>
      </c>
    </row>
    <row r="255" spans="2:15" ht="27">
      <c r="B255" s="18">
        <v>241</v>
      </c>
      <c r="C255" s="130" t="s">
        <v>690</v>
      </c>
      <c r="D255" s="131" t="s">
        <v>691</v>
      </c>
      <c r="E255" s="126" t="s">
        <v>32</v>
      </c>
      <c r="F255" s="26" t="s">
        <v>33</v>
      </c>
      <c r="G255" s="197" t="s">
        <v>692</v>
      </c>
      <c r="H255" s="132" t="s">
        <v>693</v>
      </c>
      <c r="I255" s="128" t="s">
        <v>689</v>
      </c>
      <c r="J255" s="130">
        <v>45177</v>
      </c>
      <c r="K255" s="88">
        <f t="shared" si="7"/>
        <v>9</v>
      </c>
      <c r="L255" s="20" t="str">
        <f t="shared" si="8"/>
        <v>CON TIEMPO</v>
      </c>
      <c r="M255" s="130">
        <v>45168</v>
      </c>
      <c r="N255" s="114">
        <v>1309</v>
      </c>
      <c r="O255" s="133" t="s">
        <v>772</v>
      </c>
    </row>
    <row r="256" spans="2:15" ht="27">
      <c r="B256" s="18">
        <v>242</v>
      </c>
      <c r="C256" s="130">
        <v>45086</v>
      </c>
      <c r="D256" s="131" t="s">
        <v>694</v>
      </c>
      <c r="E256" s="122" t="s">
        <v>32</v>
      </c>
      <c r="F256" s="26" t="s">
        <v>33</v>
      </c>
      <c r="G256" s="197" t="s">
        <v>695</v>
      </c>
      <c r="H256" s="132" t="s">
        <v>696</v>
      </c>
      <c r="I256" s="128" t="s">
        <v>689</v>
      </c>
      <c r="J256" s="130">
        <v>45198</v>
      </c>
      <c r="K256" s="88">
        <f t="shared" si="7"/>
        <v>18</v>
      </c>
      <c r="L256" s="20" t="str">
        <f t="shared" si="8"/>
        <v>CON TIEMPO</v>
      </c>
      <c r="M256" s="130">
        <v>45180</v>
      </c>
      <c r="N256" s="114" t="s">
        <v>773</v>
      </c>
      <c r="O256" s="133" t="s">
        <v>774</v>
      </c>
    </row>
    <row r="257" spans="2:15" ht="27">
      <c r="B257" s="18">
        <v>243</v>
      </c>
      <c r="C257" s="130">
        <v>45086</v>
      </c>
      <c r="D257" s="131" t="s">
        <v>697</v>
      </c>
      <c r="E257" s="122" t="s">
        <v>32</v>
      </c>
      <c r="F257" s="26" t="s">
        <v>33</v>
      </c>
      <c r="G257" s="197" t="s">
        <v>698</v>
      </c>
      <c r="H257" s="132" t="s">
        <v>699</v>
      </c>
      <c r="I257" s="128" t="s">
        <v>689</v>
      </c>
      <c r="J257" s="130">
        <v>45198</v>
      </c>
      <c r="K257" s="88">
        <f t="shared" si="7"/>
        <v>-11</v>
      </c>
      <c r="L257" s="20" t="str">
        <f t="shared" si="8"/>
        <v>VENCIDA</v>
      </c>
      <c r="M257" s="130">
        <v>45209</v>
      </c>
      <c r="N257" s="114">
        <v>1605</v>
      </c>
      <c r="O257" s="133" t="s">
        <v>775</v>
      </c>
    </row>
    <row r="258" spans="2:15" ht="45">
      <c r="B258" s="18">
        <v>244</v>
      </c>
      <c r="C258" s="130" t="s">
        <v>700</v>
      </c>
      <c r="D258" s="131" t="s">
        <v>701</v>
      </c>
      <c r="E258" s="122" t="s">
        <v>32</v>
      </c>
      <c r="F258" s="139" t="s">
        <v>44</v>
      </c>
      <c r="G258" s="197" t="s">
        <v>702</v>
      </c>
      <c r="H258" s="132" t="s">
        <v>703</v>
      </c>
      <c r="I258" s="128" t="s">
        <v>689</v>
      </c>
      <c r="J258" s="121">
        <v>45204</v>
      </c>
      <c r="K258" s="88">
        <f t="shared" si="7"/>
        <v>16</v>
      </c>
      <c r="L258" s="20" t="str">
        <f t="shared" si="8"/>
        <v>CON TIEMPO</v>
      </c>
      <c r="M258" s="121">
        <v>45188</v>
      </c>
      <c r="N258" s="114">
        <v>1478</v>
      </c>
      <c r="O258" s="133" t="s">
        <v>776</v>
      </c>
    </row>
    <row r="259" spans="2:15" ht="18">
      <c r="B259" s="18">
        <v>245</v>
      </c>
      <c r="C259" s="130" t="s">
        <v>704</v>
      </c>
      <c r="D259" s="131" t="s">
        <v>705</v>
      </c>
      <c r="E259" s="122" t="s">
        <v>32</v>
      </c>
      <c r="F259" s="26" t="s">
        <v>33</v>
      </c>
      <c r="G259" s="197" t="s">
        <v>706</v>
      </c>
      <c r="H259" s="133" t="s">
        <v>707</v>
      </c>
      <c r="I259" s="128" t="s">
        <v>689</v>
      </c>
      <c r="J259" s="130">
        <v>45181</v>
      </c>
      <c r="K259" s="88">
        <f t="shared" si="7"/>
        <v>61</v>
      </c>
      <c r="L259" s="20" t="str">
        <f t="shared" si="8"/>
        <v>CON TIEMPO</v>
      </c>
      <c r="M259" s="130">
        <v>45120</v>
      </c>
      <c r="N259" s="114" t="s">
        <v>777</v>
      </c>
      <c r="O259" s="133" t="s">
        <v>778</v>
      </c>
    </row>
    <row r="260" spans="2:15" ht="27">
      <c r="B260" s="18">
        <v>246</v>
      </c>
      <c r="C260" s="130" t="s">
        <v>708</v>
      </c>
      <c r="D260" s="131" t="s">
        <v>709</v>
      </c>
      <c r="E260" s="122" t="s">
        <v>32</v>
      </c>
      <c r="F260" s="26" t="s">
        <v>33</v>
      </c>
      <c r="G260" s="197" t="s">
        <v>710</v>
      </c>
      <c r="H260" s="132" t="s">
        <v>711</v>
      </c>
      <c r="I260" s="128" t="s">
        <v>689</v>
      </c>
      <c r="J260" s="130">
        <v>45212</v>
      </c>
      <c r="K260" s="88">
        <f t="shared" si="7"/>
        <v>-6</v>
      </c>
      <c r="L260" s="20" t="str">
        <f t="shared" si="8"/>
        <v>VENCIDA</v>
      </c>
      <c r="M260" s="130">
        <v>45218</v>
      </c>
      <c r="N260" s="114">
        <v>1664</v>
      </c>
      <c r="O260" s="133" t="s">
        <v>779</v>
      </c>
    </row>
    <row r="261" spans="2:15" ht="36">
      <c r="B261" s="18">
        <v>247</v>
      </c>
      <c r="C261" s="131" t="s">
        <v>712</v>
      </c>
      <c r="D261" s="131" t="s">
        <v>713</v>
      </c>
      <c r="E261" s="122" t="s">
        <v>32</v>
      </c>
      <c r="F261" s="26" t="s">
        <v>33</v>
      </c>
      <c r="G261" s="197" t="s">
        <v>714</v>
      </c>
      <c r="H261" s="132" t="s">
        <v>715</v>
      </c>
      <c r="I261" s="128" t="s">
        <v>689</v>
      </c>
      <c r="J261" s="130">
        <v>45218</v>
      </c>
      <c r="K261" s="88">
        <f t="shared" si="7"/>
        <v>0</v>
      </c>
      <c r="L261" s="20" t="str">
        <f t="shared" si="8"/>
        <v>POR VENCER</v>
      </c>
      <c r="M261" s="130">
        <v>45218</v>
      </c>
      <c r="N261" s="114">
        <v>1663</v>
      </c>
      <c r="O261" s="133" t="s">
        <v>780</v>
      </c>
    </row>
    <row r="262" spans="2:15" ht="27">
      <c r="B262" s="18">
        <v>248</v>
      </c>
      <c r="C262" s="131" t="s">
        <v>712</v>
      </c>
      <c r="D262" s="131" t="s">
        <v>716</v>
      </c>
      <c r="E262" s="126" t="s">
        <v>32</v>
      </c>
      <c r="F262" s="26" t="s">
        <v>33</v>
      </c>
      <c r="G262" s="197" t="s">
        <v>710</v>
      </c>
      <c r="H262" s="132" t="s">
        <v>711</v>
      </c>
      <c r="I262" s="128" t="s">
        <v>689</v>
      </c>
      <c r="J262" s="130">
        <v>45218</v>
      </c>
      <c r="K262" s="88">
        <f t="shared" si="7"/>
        <v>-4</v>
      </c>
      <c r="L262" s="20" t="str">
        <f t="shared" si="8"/>
        <v>VENCIDA</v>
      </c>
      <c r="M262" s="130">
        <v>45222</v>
      </c>
      <c r="N262" s="114" t="s">
        <v>777</v>
      </c>
      <c r="O262" s="133" t="s">
        <v>779</v>
      </c>
    </row>
    <row r="263" spans="2:15" ht="27">
      <c r="B263" s="18">
        <v>249</v>
      </c>
      <c r="C263" s="131" t="s">
        <v>717</v>
      </c>
      <c r="D263" s="131" t="s">
        <v>718</v>
      </c>
      <c r="E263" s="126" t="s">
        <v>32</v>
      </c>
      <c r="F263" s="26" t="s">
        <v>33</v>
      </c>
      <c r="G263" s="197" t="s">
        <v>719</v>
      </c>
      <c r="H263" s="132" t="s">
        <v>720</v>
      </c>
      <c r="I263" s="128" t="s">
        <v>689</v>
      </c>
      <c r="J263" s="130">
        <v>45224</v>
      </c>
      <c r="K263" s="88">
        <f t="shared" si="7"/>
        <v>20</v>
      </c>
      <c r="L263" s="20" t="str">
        <f t="shared" si="8"/>
        <v>CON TIEMPO</v>
      </c>
      <c r="M263" s="130">
        <v>45204</v>
      </c>
      <c r="N263" s="114">
        <v>1596</v>
      </c>
      <c r="O263" s="133" t="s">
        <v>781</v>
      </c>
    </row>
    <row r="264" spans="2:15" ht="27">
      <c r="B264" s="18">
        <v>250</v>
      </c>
      <c r="C264" s="130">
        <v>45056</v>
      </c>
      <c r="D264" s="131" t="s">
        <v>721</v>
      </c>
      <c r="E264" s="126" t="s">
        <v>32</v>
      </c>
      <c r="F264" s="26" t="s">
        <v>33</v>
      </c>
      <c r="G264" s="197" t="s">
        <v>722</v>
      </c>
      <c r="H264" s="132" t="s">
        <v>723</v>
      </c>
      <c r="I264" s="128" t="s">
        <v>689</v>
      </c>
      <c r="J264" s="130">
        <v>45230</v>
      </c>
      <c r="K264" s="88">
        <f t="shared" si="7"/>
        <v>-1</v>
      </c>
      <c r="L264" s="20" t="str">
        <f t="shared" si="8"/>
        <v>VENCIDA</v>
      </c>
      <c r="M264" s="130">
        <v>45231</v>
      </c>
      <c r="N264" s="114">
        <v>1736</v>
      </c>
      <c r="O264" s="133" t="s">
        <v>782</v>
      </c>
    </row>
    <row r="265" spans="2:15" ht="27">
      <c r="B265" s="18">
        <v>251</v>
      </c>
      <c r="C265" s="130">
        <v>45209</v>
      </c>
      <c r="D265" s="131" t="s">
        <v>724</v>
      </c>
      <c r="E265" s="126" t="s">
        <v>32</v>
      </c>
      <c r="F265" s="26" t="s">
        <v>33</v>
      </c>
      <c r="G265" s="197" t="s">
        <v>725</v>
      </c>
      <c r="H265" s="132" t="s">
        <v>726</v>
      </c>
      <c r="I265" s="128" t="s">
        <v>689</v>
      </c>
      <c r="J265" s="130">
        <v>45237</v>
      </c>
      <c r="K265" s="88">
        <f t="shared" si="7"/>
        <v>-7</v>
      </c>
      <c r="L265" s="20" t="str">
        <f t="shared" si="8"/>
        <v>VENCIDA</v>
      </c>
      <c r="M265" s="130">
        <v>45244</v>
      </c>
      <c r="N265" s="114">
        <v>1809</v>
      </c>
      <c r="O265" s="133" t="s">
        <v>783</v>
      </c>
    </row>
    <row r="266" spans="2:15" ht="27">
      <c r="B266" s="18">
        <v>252</v>
      </c>
      <c r="C266" s="130">
        <v>45209</v>
      </c>
      <c r="D266" s="131" t="s">
        <v>727</v>
      </c>
      <c r="E266" s="126" t="s">
        <v>32</v>
      </c>
      <c r="F266" s="26" t="s">
        <v>33</v>
      </c>
      <c r="G266" s="197" t="s">
        <v>728</v>
      </c>
      <c r="H266" s="132" t="s">
        <v>729</v>
      </c>
      <c r="I266" s="128" t="s">
        <v>689</v>
      </c>
      <c r="J266" s="130">
        <v>45237</v>
      </c>
      <c r="K266" s="88">
        <f t="shared" si="7"/>
        <v>14</v>
      </c>
      <c r="L266" s="20" t="str">
        <f t="shared" si="8"/>
        <v>CON TIEMPO</v>
      </c>
      <c r="M266" s="130">
        <v>45223</v>
      </c>
      <c r="N266" s="114">
        <v>1709</v>
      </c>
      <c r="O266" s="133" t="s">
        <v>784</v>
      </c>
    </row>
    <row r="267" spans="2:15" ht="27">
      <c r="B267" s="18">
        <v>253</v>
      </c>
      <c r="C267" s="131" t="s">
        <v>730</v>
      </c>
      <c r="D267" s="131" t="s">
        <v>731</v>
      </c>
      <c r="E267" s="126" t="s">
        <v>32</v>
      </c>
      <c r="F267" s="26" t="s">
        <v>33</v>
      </c>
      <c r="G267" s="197" t="s">
        <v>732</v>
      </c>
      <c r="H267" s="132" t="s">
        <v>557</v>
      </c>
      <c r="I267" s="128" t="s">
        <v>689</v>
      </c>
      <c r="J267" s="130">
        <v>45237</v>
      </c>
      <c r="K267" s="88">
        <f t="shared" si="7"/>
        <v>-7</v>
      </c>
      <c r="L267" s="20" t="str">
        <f t="shared" si="8"/>
        <v>VENCIDA</v>
      </c>
      <c r="M267" s="130">
        <v>45244</v>
      </c>
      <c r="N267" s="114">
        <v>1810</v>
      </c>
      <c r="O267" s="133" t="s">
        <v>785</v>
      </c>
    </row>
    <row r="268" spans="2:15" ht="27">
      <c r="B268" s="18">
        <v>254</v>
      </c>
      <c r="C268" s="131" t="s">
        <v>730</v>
      </c>
      <c r="D268" s="131" t="s">
        <v>733</v>
      </c>
      <c r="E268" s="126" t="s">
        <v>32</v>
      </c>
      <c r="F268" s="26" t="s">
        <v>33</v>
      </c>
      <c r="G268" s="197" t="s">
        <v>734</v>
      </c>
      <c r="H268" s="132" t="s">
        <v>735</v>
      </c>
      <c r="I268" s="128" t="s">
        <v>689</v>
      </c>
      <c r="J268" s="130">
        <v>45237</v>
      </c>
      <c r="K268" s="88">
        <f t="shared" si="7"/>
        <v>19</v>
      </c>
      <c r="L268" s="20" t="str">
        <f t="shared" si="8"/>
        <v>CON TIEMPO</v>
      </c>
      <c r="M268" s="130">
        <v>45218</v>
      </c>
      <c r="N268" s="114">
        <v>1682</v>
      </c>
      <c r="O268" s="133" t="s">
        <v>786</v>
      </c>
    </row>
    <row r="269" spans="2:15" ht="54">
      <c r="B269" s="18">
        <v>255</v>
      </c>
      <c r="C269" s="131" t="s">
        <v>736</v>
      </c>
      <c r="D269" s="131" t="s">
        <v>737</v>
      </c>
      <c r="E269" s="122" t="s">
        <v>32</v>
      </c>
      <c r="F269" s="26" t="s">
        <v>33</v>
      </c>
      <c r="G269" s="197" t="s">
        <v>738</v>
      </c>
      <c r="H269" s="132" t="s">
        <v>739</v>
      </c>
      <c r="I269" s="128" t="s">
        <v>689</v>
      </c>
      <c r="J269" s="130">
        <v>45239</v>
      </c>
      <c r="K269" s="88">
        <f t="shared" si="7"/>
        <v>-11</v>
      </c>
      <c r="L269" s="20" t="str">
        <f t="shared" si="8"/>
        <v>VENCIDA</v>
      </c>
      <c r="M269" s="130">
        <v>45250</v>
      </c>
      <c r="N269" s="114">
        <v>1879</v>
      </c>
      <c r="O269" s="133" t="s">
        <v>787</v>
      </c>
    </row>
    <row r="270" spans="2:15" ht="27">
      <c r="B270" s="18">
        <v>256</v>
      </c>
      <c r="C270" s="131" t="s">
        <v>736</v>
      </c>
      <c r="D270" s="131" t="s">
        <v>740</v>
      </c>
      <c r="E270" s="122" t="s">
        <v>32</v>
      </c>
      <c r="F270" s="26" t="s">
        <v>33</v>
      </c>
      <c r="G270" s="197" t="s">
        <v>722</v>
      </c>
      <c r="H270" s="132" t="s">
        <v>723</v>
      </c>
      <c r="I270" s="128" t="s">
        <v>689</v>
      </c>
      <c r="J270" s="130">
        <v>45239</v>
      </c>
      <c r="K270" s="88">
        <f t="shared" si="7"/>
        <v>8</v>
      </c>
      <c r="L270" s="20" t="str">
        <f t="shared" si="8"/>
        <v>CON TIEMPO</v>
      </c>
      <c r="M270" s="130">
        <v>45231</v>
      </c>
      <c r="N270" s="114">
        <v>1736</v>
      </c>
      <c r="O270" s="133" t="s">
        <v>782</v>
      </c>
    </row>
    <row r="271" spans="2:15" ht="54">
      <c r="B271" s="18">
        <v>257</v>
      </c>
      <c r="C271" s="131" t="s">
        <v>741</v>
      </c>
      <c r="D271" s="131" t="s">
        <v>742</v>
      </c>
      <c r="E271" s="122" t="s">
        <v>32</v>
      </c>
      <c r="F271" s="26" t="s">
        <v>33</v>
      </c>
      <c r="G271" s="197" t="s">
        <v>743</v>
      </c>
      <c r="H271" s="132" t="s">
        <v>744</v>
      </c>
      <c r="I271" s="128" t="s">
        <v>689</v>
      </c>
      <c r="J271" s="130">
        <v>45244</v>
      </c>
      <c r="K271" s="88">
        <f t="shared" ref="K271:K309" si="9">+J271-M271</f>
        <v>0</v>
      </c>
      <c r="L271" s="20" t="str">
        <f t="shared" si="8"/>
        <v>POR VENCER</v>
      </c>
      <c r="M271" s="130">
        <v>45244</v>
      </c>
      <c r="N271" s="114">
        <v>1812</v>
      </c>
      <c r="O271" s="133" t="s">
        <v>788</v>
      </c>
    </row>
    <row r="272" spans="2:15" ht="27">
      <c r="B272" s="18">
        <v>258</v>
      </c>
      <c r="C272" s="131" t="s">
        <v>745</v>
      </c>
      <c r="D272" s="131" t="s">
        <v>746</v>
      </c>
      <c r="E272" s="122" t="s">
        <v>32</v>
      </c>
      <c r="F272" s="26" t="s">
        <v>33</v>
      </c>
      <c r="G272" s="197" t="s">
        <v>747</v>
      </c>
      <c r="H272" s="132" t="s">
        <v>748</v>
      </c>
      <c r="I272" s="128" t="s">
        <v>689</v>
      </c>
      <c r="J272" s="130">
        <v>45246</v>
      </c>
      <c r="K272" s="88">
        <f t="shared" si="9"/>
        <v>2</v>
      </c>
      <c r="L272" s="20" t="str">
        <f t="shared" ref="L272:L309" si="10">IF(K272&lt;=-1,"VENCIDA",IF(K272&lt;=3,"POR VENCER","CON TIEMPO"))</f>
        <v>POR VENCER</v>
      </c>
      <c r="M272" s="130">
        <v>45244</v>
      </c>
      <c r="N272" s="114">
        <v>1811</v>
      </c>
      <c r="O272" s="133" t="s">
        <v>789</v>
      </c>
    </row>
    <row r="273" spans="2:15" ht="28.5">
      <c r="B273" s="18">
        <v>259</v>
      </c>
      <c r="C273" s="131" t="s">
        <v>749</v>
      </c>
      <c r="D273" s="131" t="s">
        <v>750</v>
      </c>
      <c r="E273" s="122" t="s">
        <v>32</v>
      </c>
      <c r="F273" s="26" t="s">
        <v>33</v>
      </c>
      <c r="G273" s="197" t="s">
        <v>751</v>
      </c>
      <c r="H273" s="132" t="s">
        <v>752</v>
      </c>
      <c r="I273" s="122" t="s">
        <v>689</v>
      </c>
      <c r="J273" s="130">
        <v>45266</v>
      </c>
      <c r="K273" s="88">
        <f t="shared" si="9"/>
        <v>12</v>
      </c>
      <c r="L273" s="20" t="str">
        <f t="shared" si="10"/>
        <v>CON TIEMPO</v>
      </c>
      <c r="M273" s="130">
        <v>45254</v>
      </c>
      <c r="N273" s="114">
        <v>1921</v>
      </c>
      <c r="O273" s="133" t="s">
        <v>790</v>
      </c>
    </row>
    <row r="274" spans="2:15" ht="27">
      <c r="B274" s="18">
        <v>260</v>
      </c>
      <c r="C274" s="131" t="s">
        <v>753</v>
      </c>
      <c r="D274" s="131" t="s">
        <v>754</v>
      </c>
      <c r="E274" s="122" t="s">
        <v>32</v>
      </c>
      <c r="F274" s="26" t="s">
        <v>33</v>
      </c>
      <c r="G274" s="197" t="s">
        <v>755</v>
      </c>
      <c r="H274" s="132" t="s">
        <v>756</v>
      </c>
      <c r="I274" s="122" t="s">
        <v>689</v>
      </c>
      <c r="J274" s="130">
        <v>45268</v>
      </c>
      <c r="K274" s="88">
        <f t="shared" si="9"/>
        <v>1</v>
      </c>
      <c r="L274" s="20" t="str">
        <f t="shared" si="10"/>
        <v>POR VENCER</v>
      </c>
      <c r="M274" s="130">
        <v>45267</v>
      </c>
      <c r="N274" s="114">
        <v>2000</v>
      </c>
      <c r="O274" s="133" t="s">
        <v>791</v>
      </c>
    </row>
    <row r="275" spans="2:15" ht="27">
      <c r="B275" s="18">
        <v>261</v>
      </c>
      <c r="C275" s="131" t="s">
        <v>757</v>
      </c>
      <c r="D275" s="131" t="s">
        <v>758</v>
      </c>
      <c r="E275" s="122" t="s">
        <v>32</v>
      </c>
      <c r="F275" s="26" t="s">
        <v>33</v>
      </c>
      <c r="G275" s="197" t="s">
        <v>759</v>
      </c>
      <c r="H275" s="132" t="s">
        <v>760</v>
      </c>
      <c r="I275" s="122" t="s">
        <v>689</v>
      </c>
      <c r="J275" s="130">
        <v>45271</v>
      </c>
      <c r="K275" s="88">
        <f t="shared" si="9"/>
        <v>-3</v>
      </c>
      <c r="L275" s="20" t="str">
        <f t="shared" si="10"/>
        <v>VENCIDA</v>
      </c>
      <c r="M275" s="130">
        <v>45274</v>
      </c>
      <c r="N275" s="114">
        <v>2039</v>
      </c>
      <c r="O275" s="133" t="s">
        <v>792</v>
      </c>
    </row>
    <row r="276" spans="2:15" ht="18">
      <c r="B276" s="18">
        <v>262</v>
      </c>
      <c r="C276" s="131" t="s">
        <v>757</v>
      </c>
      <c r="D276" s="131" t="s">
        <v>761</v>
      </c>
      <c r="E276" s="122" t="s">
        <v>32</v>
      </c>
      <c r="F276" s="139" t="s">
        <v>44</v>
      </c>
      <c r="G276" s="197" t="s">
        <v>722</v>
      </c>
      <c r="H276" s="132" t="s">
        <v>762</v>
      </c>
      <c r="I276" s="122" t="s">
        <v>689</v>
      </c>
      <c r="J276" s="130">
        <v>45257</v>
      </c>
      <c r="K276" s="88">
        <f t="shared" si="9"/>
        <v>0</v>
      </c>
      <c r="L276" s="20" t="str">
        <f t="shared" si="10"/>
        <v>POR VENCER</v>
      </c>
      <c r="M276" s="130">
        <v>45257</v>
      </c>
      <c r="N276" s="114" t="s">
        <v>777</v>
      </c>
      <c r="O276" s="133" t="s">
        <v>793</v>
      </c>
    </row>
    <row r="277" spans="2:15" ht="45">
      <c r="B277" s="18">
        <v>263</v>
      </c>
      <c r="C277" s="131" t="s">
        <v>763</v>
      </c>
      <c r="D277" s="131" t="s">
        <v>764</v>
      </c>
      <c r="E277" s="122" t="s">
        <v>32</v>
      </c>
      <c r="F277" s="26" t="s">
        <v>33</v>
      </c>
      <c r="G277" s="197" t="s">
        <v>722</v>
      </c>
      <c r="H277" s="132" t="s">
        <v>765</v>
      </c>
      <c r="I277" s="122" t="s">
        <v>689</v>
      </c>
      <c r="J277" s="130">
        <v>45274</v>
      </c>
      <c r="K277" s="88">
        <f t="shared" si="9"/>
        <v>15</v>
      </c>
      <c r="L277" s="20" t="str">
        <f t="shared" si="10"/>
        <v>CON TIEMPO</v>
      </c>
      <c r="M277" s="130">
        <v>45259</v>
      </c>
      <c r="N277" s="114">
        <v>1944</v>
      </c>
      <c r="O277" s="133" t="s">
        <v>794</v>
      </c>
    </row>
    <row r="278" spans="2:15" ht="36">
      <c r="B278" s="18">
        <v>264</v>
      </c>
      <c r="C278" s="130" t="s">
        <v>766</v>
      </c>
      <c r="D278" s="131" t="s">
        <v>767</v>
      </c>
      <c r="E278" s="122" t="s">
        <v>32</v>
      </c>
      <c r="F278" s="139" t="s">
        <v>44</v>
      </c>
      <c r="G278" s="197" t="s">
        <v>722</v>
      </c>
      <c r="H278" s="132" t="s">
        <v>768</v>
      </c>
      <c r="I278" s="122" t="s">
        <v>689</v>
      </c>
      <c r="J278" s="130">
        <v>45264</v>
      </c>
      <c r="K278" s="88">
        <f t="shared" si="9"/>
        <v>0</v>
      </c>
      <c r="L278" s="20" t="str">
        <f t="shared" si="10"/>
        <v>POR VENCER</v>
      </c>
      <c r="M278" s="130">
        <v>45264</v>
      </c>
      <c r="N278" s="114" t="s">
        <v>777</v>
      </c>
      <c r="O278" s="133" t="s">
        <v>795</v>
      </c>
    </row>
    <row r="279" spans="2:15" ht="27">
      <c r="B279" s="18">
        <v>265</v>
      </c>
      <c r="C279" s="130">
        <v>45058</v>
      </c>
      <c r="D279" s="131" t="s">
        <v>769</v>
      </c>
      <c r="E279" s="122" t="s">
        <v>32</v>
      </c>
      <c r="F279" s="26" t="s">
        <v>33</v>
      </c>
      <c r="G279" s="197" t="s">
        <v>747</v>
      </c>
      <c r="H279" s="132" t="s">
        <v>770</v>
      </c>
      <c r="I279" s="122" t="s">
        <v>689</v>
      </c>
      <c r="J279" s="130">
        <v>45286</v>
      </c>
      <c r="K279" s="88">
        <f t="shared" si="9"/>
        <v>12</v>
      </c>
      <c r="L279" s="20" t="str">
        <f t="shared" si="10"/>
        <v>CON TIEMPO</v>
      </c>
      <c r="M279" s="130">
        <v>45274</v>
      </c>
      <c r="N279" s="114">
        <v>2042</v>
      </c>
      <c r="O279" s="133" t="s">
        <v>796</v>
      </c>
    </row>
    <row r="280" spans="2:15" ht="126">
      <c r="B280" s="18">
        <v>266</v>
      </c>
      <c r="C280" s="138">
        <v>45196</v>
      </c>
      <c r="D280" s="114" t="s">
        <v>797</v>
      </c>
      <c r="E280" s="131" t="s">
        <v>32</v>
      </c>
      <c r="F280" s="139" t="s">
        <v>105</v>
      </c>
      <c r="G280" s="198" t="s">
        <v>798</v>
      </c>
      <c r="H280" s="133" t="s">
        <v>799</v>
      </c>
      <c r="I280" s="140" t="s">
        <v>800</v>
      </c>
      <c r="J280" s="130">
        <v>45218</v>
      </c>
      <c r="K280" s="88">
        <f t="shared" si="9"/>
        <v>0</v>
      </c>
      <c r="L280" s="20" t="str">
        <f t="shared" si="10"/>
        <v>POR VENCER</v>
      </c>
      <c r="M280" s="144">
        <v>45218</v>
      </c>
      <c r="N280" s="156" t="s">
        <v>903</v>
      </c>
      <c r="O280" s="115" t="s">
        <v>904</v>
      </c>
    </row>
    <row r="281" spans="2:15" ht="90">
      <c r="B281" s="18">
        <v>267</v>
      </c>
      <c r="C281" s="138">
        <v>44967</v>
      </c>
      <c r="D281" s="114" t="s">
        <v>801</v>
      </c>
      <c r="E281" s="131" t="s">
        <v>32</v>
      </c>
      <c r="F281" s="139" t="s">
        <v>105</v>
      </c>
      <c r="G281" s="199" t="s">
        <v>802</v>
      </c>
      <c r="H281" s="133" t="s">
        <v>803</v>
      </c>
      <c r="I281" s="140" t="s">
        <v>800</v>
      </c>
      <c r="J281" s="130">
        <v>45213</v>
      </c>
      <c r="K281" s="88">
        <f t="shared" si="9"/>
        <v>10</v>
      </c>
      <c r="L281" s="20" t="str">
        <f t="shared" si="10"/>
        <v>CON TIEMPO</v>
      </c>
      <c r="M281" s="144">
        <v>45203</v>
      </c>
      <c r="N281" s="139" t="s">
        <v>905</v>
      </c>
      <c r="O281" s="133" t="s">
        <v>906</v>
      </c>
    </row>
    <row r="282" spans="2:15" ht="54">
      <c r="B282" s="18">
        <v>268</v>
      </c>
      <c r="C282" s="141">
        <v>45202</v>
      </c>
      <c r="D282" s="131" t="s">
        <v>804</v>
      </c>
      <c r="E282" s="131" t="s">
        <v>32</v>
      </c>
      <c r="F282" s="126" t="s">
        <v>143</v>
      </c>
      <c r="G282" s="199" t="s">
        <v>805</v>
      </c>
      <c r="H282" s="133" t="s">
        <v>806</v>
      </c>
      <c r="I282" s="140" t="s">
        <v>807</v>
      </c>
      <c r="J282" s="130">
        <v>45217</v>
      </c>
      <c r="K282" s="88">
        <f t="shared" si="9"/>
        <v>1</v>
      </c>
      <c r="L282" s="20" t="str">
        <f t="shared" si="10"/>
        <v>POR VENCER</v>
      </c>
      <c r="M282" s="144">
        <v>45216</v>
      </c>
      <c r="N282" s="139" t="s">
        <v>907</v>
      </c>
      <c r="O282" s="133" t="s">
        <v>908</v>
      </c>
    </row>
    <row r="283" spans="2:15" ht="45">
      <c r="B283" s="18">
        <v>269</v>
      </c>
      <c r="C283" s="141">
        <v>44995</v>
      </c>
      <c r="D283" s="131" t="s">
        <v>808</v>
      </c>
      <c r="E283" s="131" t="s">
        <v>32</v>
      </c>
      <c r="F283" s="126" t="s">
        <v>143</v>
      </c>
      <c r="G283" s="199" t="s">
        <v>809</v>
      </c>
      <c r="H283" s="133" t="s">
        <v>810</v>
      </c>
      <c r="I283" s="140" t="s">
        <v>811</v>
      </c>
      <c r="J283" s="130">
        <v>45217</v>
      </c>
      <c r="K283" s="88">
        <f t="shared" si="9"/>
        <v>8</v>
      </c>
      <c r="L283" s="20" t="str">
        <f t="shared" si="10"/>
        <v>CON TIEMPO</v>
      </c>
      <c r="M283" s="144">
        <v>45209</v>
      </c>
      <c r="N283" s="139" t="s">
        <v>909</v>
      </c>
      <c r="O283" s="133" t="s">
        <v>910</v>
      </c>
    </row>
    <row r="284" spans="2:15" ht="45">
      <c r="B284" s="18">
        <v>270</v>
      </c>
      <c r="C284" s="141">
        <v>45026</v>
      </c>
      <c r="D284" s="139" t="s">
        <v>812</v>
      </c>
      <c r="E284" s="131" t="s">
        <v>32</v>
      </c>
      <c r="F284" s="139" t="s">
        <v>33</v>
      </c>
      <c r="G284" s="199" t="s">
        <v>813</v>
      </c>
      <c r="H284" s="133" t="s">
        <v>814</v>
      </c>
      <c r="I284" s="140" t="s">
        <v>815</v>
      </c>
      <c r="J284" s="130">
        <v>45225</v>
      </c>
      <c r="K284" s="88">
        <f t="shared" si="9"/>
        <v>6</v>
      </c>
      <c r="L284" s="20" t="str">
        <f t="shared" si="10"/>
        <v>CON TIEMPO</v>
      </c>
      <c r="M284" s="144">
        <v>45219</v>
      </c>
      <c r="N284" s="139" t="s">
        <v>911</v>
      </c>
      <c r="O284" s="133" t="s">
        <v>912</v>
      </c>
    </row>
    <row r="285" spans="2:15" ht="36">
      <c r="B285" s="18">
        <v>271</v>
      </c>
      <c r="C285" s="141">
        <v>45204</v>
      </c>
      <c r="D285" s="131" t="s">
        <v>816</v>
      </c>
      <c r="E285" s="131" t="s">
        <v>32</v>
      </c>
      <c r="F285" s="126" t="s">
        <v>143</v>
      </c>
      <c r="G285" s="200" t="s">
        <v>817</v>
      </c>
      <c r="H285" s="128" t="s">
        <v>818</v>
      </c>
      <c r="I285" s="140" t="s">
        <v>819</v>
      </c>
      <c r="J285" s="143">
        <v>45219</v>
      </c>
      <c r="K285" s="88">
        <f t="shared" si="9"/>
        <v>11</v>
      </c>
      <c r="L285" s="20" t="str">
        <f t="shared" si="10"/>
        <v>CON TIEMPO</v>
      </c>
      <c r="M285" s="143">
        <v>45208</v>
      </c>
      <c r="N285" s="122" t="s">
        <v>913</v>
      </c>
      <c r="O285" s="128" t="s">
        <v>914</v>
      </c>
    </row>
    <row r="286" spans="2:15" ht="63">
      <c r="B286" s="18">
        <v>272</v>
      </c>
      <c r="C286" s="141">
        <v>45205</v>
      </c>
      <c r="D286" s="139" t="s">
        <v>820</v>
      </c>
      <c r="E286" s="131" t="s">
        <v>32</v>
      </c>
      <c r="F286" s="139" t="s">
        <v>33</v>
      </c>
      <c r="G286" s="199" t="s">
        <v>821</v>
      </c>
      <c r="H286" s="133" t="s">
        <v>822</v>
      </c>
      <c r="I286" s="140" t="s">
        <v>823</v>
      </c>
      <c r="J286" s="142">
        <v>45222</v>
      </c>
      <c r="K286" s="88">
        <f t="shared" si="9"/>
        <v>13</v>
      </c>
      <c r="L286" s="20" t="str">
        <f t="shared" si="10"/>
        <v>CON TIEMPO</v>
      </c>
      <c r="M286" s="144">
        <v>45209</v>
      </c>
      <c r="N286" s="139" t="s">
        <v>915</v>
      </c>
      <c r="O286" s="157" t="s">
        <v>916</v>
      </c>
    </row>
    <row r="287" spans="2:15" ht="45">
      <c r="B287" s="18">
        <v>273</v>
      </c>
      <c r="C287" s="141">
        <v>45205</v>
      </c>
      <c r="D287" s="139" t="s">
        <v>824</v>
      </c>
      <c r="E287" s="131" t="s">
        <v>32</v>
      </c>
      <c r="F287" s="126" t="s">
        <v>143</v>
      </c>
      <c r="G287" s="199" t="s">
        <v>825</v>
      </c>
      <c r="H287" s="133" t="s">
        <v>826</v>
      </c>
      <c r="I287" s="140" t="s">
        <v>827</v>
      </c>
      <c r="J287" s="142">
        <v>45222</v>
      </c>
      <c r="K287" s="88">
        <f t="shared" si="9"/>
        <v>10</v>
      </c>
      <c r="L287" s="20" t="str">
        <f t="shared" si="10"/>
        <v>CON TIEMPO</v>
      </c>
      <c r="M287" s="144">
        <v>45212</v>
      </c>
      <c r="N287" s="139" t="s">
        <v>917</v>
      </c>
      <c r="O287" s="157" t="s">
        <v>910</v>
      </c>
    </row>
    <row r="288" spans="2:15" ht="45">
      <c r="B288" s="18">
        <v>274</v>
      </c>
      <c r="C288" s="141">
        <v>45208</v>
      </c>
      <c r="D288" s="139" t="s">
        <v>828</v>
      </c>
      <c r="E288" s="131" t="s">
        <v>32</v>
      </c>
      <c r="F288" s="126" t="s">
        <v>143</v>
      </c>
      <c r="G288" s="199" t="s">
        <v>829</v>
      </c>
      <c r="H288" s="133" t="s">
        <v>830</v>
      </c>
      <c r="I288" s="140" t="s">
        <v>831</v>
      </c>
      <c r="J288" s="168">
        <v>45211</v>
      </c>
      <c r="K288" s="169">
        <f t="shared" si="9"/>
        <v>0</v>
      </c>
      <c r="L288" s="20" t="str">
        <f t="shared" si="10"/>
        <v>POR VENCER</v>
      </c>
      <c r="M288" s="144">
        <v>45211</v>
      </c>
      <c r="N288" s="139" t="s">
        <v>918</v>
      </c>
      <c r="O288" s="157" t="s">
        <v>919</v>
      </c>
    </row>
    <row r="289" spans="2:15" ht="36">
      <c r="B289" s="18">
        <v>275</v>
      </c>
      <c r="C289" s="141">
        <v>45208</v>
      </c>
      <c r="D289" s="131" t="s">
        <v>832</v>
      </c>
      <c r="E289" s="131" t="s">
        <v>32</v>
      </c>
      <c r="F289" s="139" t="s">
        <v>33</v>
      </c>
      <c r="G289" s="200" t="s">
        <v>833</v>
      </c>
      <c r="H289" s="133" t="s">
        <v>834</v>
      </c>
      <c r="I289" s="140" t="s">
        <v>835</v>
      </c>
      <c r="J289" s="130">
        <v>45223</v>
      </c>
      <c r="K289" s="88">
        <f t="shared" si="9"/>
        <v>5</v>
      </c>
      <c r="L289" s="20" t="str">
        <f t="shared" si="10"/>
        <v>CON TIEMPO</v>
      </c>
      <c r="M289" s="144">
        <v>45218</v>
      </c>
      <c r="N289" s="122" t="s">
        <v>920</v>
      </c>
      <c r="O289" s="133" t="s">
        <v>921</v>
      </c>
    </row>
    <row r="290" spans="2:15" ht="45">
      <c r="B290" s="18">
        <v>276</v>
      </c>
      <c r="C290" s="141">
        <v>45208</v>
      </c>
      <c r="D290" s="131" t="s">
        <v>836</v>
      </c>
      <c r="E290" s="131" t="s">
        <v>32</v>
      </c>
      <c r="F290" s="126" t="s">
        <v>143</v>
      </c>
      <c r="G290" s="201" t="s">
        <v>805</v>
      </c>
      <c r="H290" s="132" t="s">
        <v>837</v>
      </c>
      <c r="I290" s="122" t="s">
        <v>831</v>
      </c>
      <c r="J290" s="144">
        <v>45223</v>
      </c>
      <c r="K290" s="88">
        <f t="shared" si="9"/>
        <v>0</v>
      </c>
      <c r="L290" s="20" t="str">
        <f t="shared" si="10"/>
        <v>POR VENCER</v>
      </c>
      <c r="M290" s="144">
        <v>45223</v>
      </c>
      <c r="N290" s="139" t="s">
        <v>922</v>
      </c>
      <c r="O290" s="133" t="s">
        <v>923</v>
      </c>
    </row>
    <row r="291" spans="2:15" ht="54">
      <c r="B291" s="18">
        <v>277</v>
      </c>
      <c r="C291" s="141">
        <v>45209</v>
      </c>
      <c r="D291" s="131" t="s">
        <v>838</v>
      </c>
      <c r="E291" s="131" t="s">
        <v>32</v>
      </c>
      <c r="F291" s="126" t="s">
        <v>143</v>
      </c>
      <c r="G291" s="200" t="s">
        <v>839</v>
      </c>
      <c r="H291" s="133" t="s">
        <v>840</v>
      </c>
      <c r="I291" s="145" t="s">
        <v>841</v>
      </c>
      <c r="J291" s="130">
        <v>45224</v>
      </c>
      <c r="K291" s="88">
        <f t="shared" si="9"/>
        <v>5</v>
      </c>
      <c r="L291" s="20" t="str">
        <f t="shared" si="10"/>
        <v>CON TIEMPO</v>
      </c>
      <c r="M291" s="144">
        <v>45219</v>
      </c>
      <c r="N291" s="133" t="s">
        <v>924</v>
      </c>
      <c r="O291" s="157" t="s">
        <v>925</v>
      </c>
    </row>
    <row r="292" spans="2:15" ht="36">
      <c r="B292" s="18">
        <v>278</v>
      </c>
      <c r="C292" s="141">
        <v>45210</v>
      </c>
      <c r="D292" s="131" t="s">
        <v>842</v>
      </c>
      <c r="E292" s="131" t="s">
        <v>32</v>
      </c>
      <c r="F292" s="126" t="s">
        <v>143</v>
      </c>
      <c r="G292" s="201" t="s">
        <v>805</v>
      </c>
      <c r="H292" s="132" t="s">
        <v>843</v>
      </c>
      <c r="I292" s="146" t="s">
        <v>844</v>
      </c>
      <c r="J292" s="144">
        <v>45232</v>
      </c>
      <c r="K292" s="88">
        <f t="shared" si="9"/>
        <v>7</v>
      </c>
      <c r="L292" s="20" t="str">
        <f t="shared" si="10"/>
        <v>CON TIEMPO</v>
      </c>
      <c r="M292" s="144">
        <v>45225</v>
      </c>
      <c r="N292" s="122" t="s">
        <v>926</v>
      </c>
      <c r="O292" s="157" t="s">
        <v>927</v>
      </c>
    </row>
    <row r="293" spans="2:15" ht="45">
      <c r="B293" s="18">
        <v>279</v>
      </c>
      <c r="C293" s="141">
        <v>45211</v>
      </c>
      <c r="D293" s="131" t="s">
        <v>845</v>
      </c>
      <c r="E293" s="131" t="s">
        <v>32</v>
      </c>
      <c r="F293" s="126" t="s">
        <v>143</v>
      </c>
      <c r="G293" s="201" t="s">
        <v>846</v>
      </c>
      <c r="H293" s="132" t="s">
        <v>847</v>
      </c>
      <c r="I293" s="146" t="s">
        <v>848</v>
      </c>
      <c r="J293" s="144">
        <v>45233</v>
      </c>
      <c r="K293" s="88">
        <f t="shared" si="9"/>
        <v>11</v>
      </c>
      <c r="L293" s="20" t="str">
        <f t="shared" si="10"/>
        <v>CON TIEMPO</v>
      </c>
      <c r="M293" s="144">
        <v>45222</v>
      </c>
      <c r="N293" s="139" t="s">
        <v>928</v>
      </c>
      <c r="O293" s="133" t="s">
        <v>929</v>
      </c>
    </row>
    <row r="294" spans="2:15" ht="36">
      <c r="B294" s="18">
        <v>280</v>
      </c>
      <c r="C294" s="141">
        <v>45217</v>
      </c>
      <c r="D294" s="131" t="s">
        <v>849</v>
      </c>
      <c r="E294" s="131" t="s">
        <v>32</v>
      </c>
      <c r="F294" s="126" t="s">
        <v>143</v>
      </c>
      <c r="G294" s="201" t="s">
        <v>850</v>
      </c>
      <c r="H294" s="132" t="s">
        <v>851</v>
      </c>
      <c r="I294" s="146" t="s">
        <v>852</v>
      </c>
      <c r="J294" s="144">
        <v>45231</v>
      </c>
      <c r="K294" s="88">
        <f t="shared" si="9"/>
        <v>13</v>
      </c>
      <c r="L294" s="20" t="str">
        <f t="shared" si="10"/>
        <v>CON TIEMPO</v>
      </c>
      <c r="M294" s="144">
        <v>45218</v>
      </c>
      <c r="N294" s="139" t="s">
        <v>930</v>
      </c>
      <c r="O294" s="133" t="s">
        <v>931</v>
      </c>
    </row>
    <row r="295" spans="2:15" ht="45">
      <c r="B295" s="18">
        <v>281</v>
      </c>
      <c r="C295" s="147" t="s">
        <v>736</v>
      </c>
      <c r="D295" s="131" t="s">
        <v>853</v>
      </c>
      <c r="E295" s="131" t="s">
        <v>32</v>
      </c>
      <c r="F295" s="139" t="s">
        <v>619</v>
      </c>
      <c r="G295" s="201" t="s">
        <v>854</v>
      </c>
      <c r="H295" s="132" t="s">
        <v>855</v>
      </c>
      <c r="I295" s="146" t="s">
        <v>856</v>
      </c>
      <c r="J295" s="144">
        <v>45240</v>
      </c>
      <c r="K295" s="88">
        <f t="shared" si="9"/>
        <v>16</v>
      </c>
      <c r="L295" s="20" t="str">
        <f t="shared" si="10"/>
        <v>CON TIEMPO</v>
      </c>
      <c r="M295" s="144">
        <v>45224</v>
      </c>
      <c r="N295" s="139" t="s">
        <v>932</v>
      </c>
      <c r="O295" s="133" t="s">
        <v>933</v>
      </c>
    </row>
    <row r="296" spans="2:15" ht="45">
      <c r="B296" s="18">
        <v>282</v>
      </c>
      <c r="C296" s="141">
        <v>45219</v>
      </c>
      <c r="D296" s="139" t="s">
        <v>857</v>
      </c>
      <c r="E296" s="139" t="s">
        <v>32</v>
      </c>
      <c r="F296" s="109" t="s">
        <v>33</v>
      </c>
      <c r="G296" s="201" t="s">
        <v>805</v>
      </c>
      <c r="H296" s="132" t="s">
        <v>858</v>
      </c>
      <c r="I296" s="146" t="s">
        <v>856</v>
      </c>
      <c r="J296" s="144">
        <v>45244</v>
      </c>
      <c r="K296" s="88">
        <f t="shared" si="9"/>
        <v>5</v>
      </c>
      <c r="L296" s="20" t="str">
        <f t="shared" si="10"/>
        <v>CON TIEMPO</v>
      </c>
      <c r="M296" s="144">
        <v>45239</v>
      </c>
      <c r="N296" s="139" t="s">
        <v>934</v>
      </c>
      <c r="O296" s="133" t="s">
        <v>935</v>
      </c>
    </row>
    <row r="297" spans="2:15" ht="45">
      <c r="B297" s="18">
        <v>283</v>
      </c>
      <c r="C297" s="141">
        <v>45219</v>
      </c>
      <c r="D297" s="139" t="s">
        <v>859</v>
      </c>
      <c r="E297" s="139" t="s">
        <v>32</v>
      </c>
      <c r="F297" s="126" t="s">
        <v>143</v>
      </c>
      <c r="G297" s="201" t="s">
        <v>860</v>
      </c>
      <c r="H297" s="132" t="s">
        <v>861</v>
      </c>
      <c r="I297" s="146" t="s">
        <v>862</v>
      </c>
      <c r="J297" s="144">
        <v>45233</v>
      </c>
      <c r="K297" s="88">
        <f t="shared" si="9"/>
        <v>11</v>
      </c>
      <c r="L297" s="20" t="str">
        <f t="shared" si="10"/>
        <v>CON TIEMPO</v>
      </c>
      <c r="M297" s="144">
        <v>45222</v>
      </c>
      <c r="N297" s="139" t="s">
        <v>936</v>
      </c>
      <c r="O297" s="133" t="s">
        <v>937</v>
      </c>
    </row>
    <row r="298" spans="2:15" ht="54">
      <c r="B298" s="18">
        <v>284</v>
      </c>
      <c r="C298" s="141">
        <v>45219</v>
      </c>
      <c r="D298" s="139" t="s">
        <v>863</v>
      </c>
      <c r="E298" s="139" t="s">
        <v>32</v>
      </c>
      <c r="F298" s="126" t="s">
        <v>143</v>
      </c>
      <c r="G298" s="201" t="s">
        <v>864</v>
      </c>
      <c r="H298" s="128" t="s">
        <v>865</v>
      </c>
      <c r="I298" s="146" t="s">
        <v>856</v>
      </c>
      <c r="J298" s="143">
        <v>45244</v>
      </c>
      <c r="K298" s="88">
        <f t="shared" si="9"/>
        <v>20</v>
      </c>
      <c r="L298" s="20" t="str">
        <f t="shared" si="10"/>
        <v>CON TIEMPO</v>
      </c>
      <c r="M298" s="143">
        <v>45224</v>
      </c>
      <c r="N298" s="122" t="s">
        <v>938</v>
      </c>
      <c r="O298" s="128" t="s">
        <v>939</v>
      </c>
    </row>
    <row r="299" spans="2:15" ht="27">
      <c r="B299" s="18">
        <v>285</v>
      </c>
      <c r="C299" s="147">
        <v>45222</v>
      </c>
      <c r="D299" s="131" t="s">
        <v>866</v>
      </c>
      <c r="E299" s="131" t="s">
        <v>32</v>
      </c>
      <c r="F299" s="109" t="s">
        <v>33</v>
      </c>
      <c r="G299" s="201" t="s">
        <v>867</v>
      </c>
      <c r="H299" s="129" t="s">
        <v>868</v>
      </c>
      <c r="I299" s="149" t="s">
        <v>869</v>
      </c>
      <c r="J299" s="125">
        <v>45237</v>
      </c>
      <c r="K299" s="88">
        <f t="shared" si="9"/>
        <v>-10</v>
      </c>
      <c r="L299" s="20" t="str">
        <f t="shared" si="10"/>
        <v>VENCIDA</v>
      </c>
      <c r="M299" s="143">
        <v>45247</v>
      </c>
      <c r="N299" s="122" t="s">
        <v>940</v>
      </c>
      <c r="O299" s="128" t="s">
        <v>941</v>
      </c>
    </row>
    <row r="300" spans="2:15" ht="27">
      <c r="B300" s="18">
        <v>286</v>
      </c>
      <c r="C300" s="147">
        <v>45222</v>
      </c>
      <c r="D300" s="131" t="s">
        <v>870</v>
      </c>
      <c r="E300" s="131" t="s">
        <v>32</v>
      </c>
      <c r="F300" s="131" t="s">
        <v>33</v>
      </c>
      <c r="G300" s="201" t="s">
        <v>871</v>
      </c>
      <c r="H300" s="148" t="s">
        <v>872</v>
      </c>
      <c r="I300" s="149" t="s">
        <v>869</v>
      </c>
      <c r="J300" s="130">
        <v>45237</v>
      </c>
      <c r="K300" s="88">
        <f t="shared" si="9"/>
        <v>6</v>
      </c>
      <c r="L300" s="20" t="str">
        <f t="shared" si="10"/>
        <v>CON TIEMPO</v>
      </c>
      <c r="M300" s="144">
        <v>45231</v>
      </c>
      <c r="N300" s="139" t="s">
        <v>942</v>
      </c>
      <c r="O300" s="133" t="s">
        <v>943</v>
      </c>
    </row>
    <row r="301" spans="2:15" ht="29.25" thickBot="1">
      <c r="B301" s="18">
        <v>287</v>
      </c>
      <c r="C301" s="150">
        <v>45223</v>
      </c>
      <c r="D301" s="151" t="s">
        <v>873</v>
      </c>
      <c r="E301" s="131" t="s">
        <v>32</v>
      </c>
      <c r="F301" s="126" t="s">
        <v>33</v>
      </c>
      <c r="G301" s="202" t="s">
        <v>813</v>
      </c>
      <c r="H301" s="152" t="s">
        <v>874</v>
      </c>
      <c r="I301" s="153" t="s">
        <v>875</v>
      </c>
      <c r="J301" s="154">
        <v>45246</v>
      </c>
      <c r="K301" s="88">
        <f t="shared" si="9"/>
        <v>-14</v>
      </c>
      <c r="L301" s="20" t="str">
        <f t="shared" si="10"/>
        <v>VENCIDA</v>
      </c>
      <c r="M301" s="163">
        <v>45260</v>
      </c>
      <c r="N301" s="158" t="s">
        <v>944</v>
      </c>
      <c r="O301" s="159" t="s">
        <v>945</v>
      </c>
    </row>
    <row r="302" spans="2:15" ht="38.25" thickBot="1">
      <c r="B302" s="18">
        <v>288</v>
      </c>
      <c r="C302" s="150">
        <v>45223</v>
      </c>
      <c r="D302" s="151" t="s">
        <v>876</v>
      </c>
      <c r="E302" s="131" t="s">
        <v>32</v>
      </c>
      <c r="F302" s="126" t="s">
        <v>143</v>
      </c>
      <c r="G302" s="202" t="s">
        <v>805</v>
      </c>
      <c r="H302" s="152" t="s">
        <v>877</v>
      </c>
      <c r="I302" s="153" t="s">
        <v>878</v>
      </c>
      <c r="J302" s="154">
        <v>45238</v>
      </c>
      <c r="K302" s="88">
        <f t="shared" si="9"/>
        <v>14</v>
      </c>
      <c r="L302" s="20" t="str">
        <f t="shared" si="10"/>
        <v>CON TIEMPO</v>
      </c>
      <c r="M302" s="164">
        <v>45224</v>
      </c>
      <c r="N302" s="158" t="s">
        <v>946</v>
      </c>
      <c r="O302" s="160" t="s">
        <v>947</v>
      </c>
    </row>
    <row r="303" spans="2:15" ht="47.25" thickBot="1">
      <c r="B303" s="18">
        <v>289</v>
      </c>
      <c r="C303" s="150">
        <v>45226</v>
      </c>
      <c r="D303" s="151" t="s">
        <v>879</v>
      </c>
      <c r="E303" s="131" t="s">
        <v>32</v>
      </c>
      <c r="F303" s="109" t="s">
        <v>33</v>
      </c>
      <c r="G303" s="202" t="s">
        <v>880</v>
      </c>
      <c r="H303" s="152" t="s">
        <v>881</v>
      </c>
      <c r="I303" s="153" t="s">
        <v>882</v>
      </c>
      <c r="J303" s="154">
        <v>45244</v>
      </c>
      <c r="K303" s="88">
        <f t="shared" si="9"/>
        <v>4</v>
      </c>
      <c r="L303" s="20" t="str">
        <f t="shared" si="10"/>
        <v>CON TIEMPO</v>
      </c>
      <c r="M303" s="165">
        <v>45240</v>
      </c>
      <c r="N303" s="161" t="s">
        <v>948</v>
      </c>
      <c r="O303" s="160" t="s">
        <v>949</v>
      </c>
    </row>
    <row r="304" spans="2:15" ht="46.5">
      <c r="B304" s="18">
        <v>290</v>
      </c>
      <c r="C304" s="150">
        <v>45230</v>
      </c>
      <c r="D304" s="151" t="s">
        <v>883</v>
      </c>
      <c r="E304" s="131" t="s">
        <v>32</v>
      </c>
      <c r="F304" s="126" t="s">
        <v>143</v>
      </c>
      <c r="G304" s="202" t="s">
        <v>829</v>
      </c>
      <c r="H304" s="152" t="s">
        <v>884</v>
      </c>
      <c r="I304" s="153" t="s">
        <v>807</v>
      </c>
      <c r="J304" s="155">
        <v>45238</v>
      </c>
      <c r="K304" s="88">
        <f t="shared" si="9"/>
        <v>0</v>
      </c>
      <c r="L304" s="20" t="str">
        <f t="shared" si="10"/>
        <v>POR VENCER</v>
      </c>
      <c r="M304" s="165">
        <v>45238</v>
      </c>
      <c r="N304" s="161" t="s">
        <v>950</v>
      </c>
      <c r="O304" s="160" t="s">
        <v>951</v>
      </c>
    </row>
    <row r="305" spans="2:15" ht="37.5">
      <c r="B305" s="18">
        <v>291</v>
      </c>
      <c r="C305" s="150">
        <v>45231</v>
      </c>
      <c r="D305" s="151" t="s">
        <v>885</v>
      </c>
      <c r="E305" s="131" t="s">
        <v>32</v>
      </c>
      <c r="F305" s="126" t="s">
        <v>143</v>
      </c>
      <c r="G305" s="202" t="s">
        <v>886</v>
      </c>
      <c r="H305" s="152" t="s">
        <v>887</v>
      </c>
      <c r="I305" s="153" t="s">
        <v>888</v>
      </c>
      <c r="J305" s="155">
        <v>45254</v>
      </c>
      <c r="K305" s="88">
        <f t="shared" si="9"/>
        <v>1</v>
      </c>
      <c r="L305" s="20" t="str">
        <f t="shared" si="10"/>
        <v>POR VENCER</v>
      </c>
      <c r="M305" s="165">
        <v>45253</v>
      </c>
      <c r="N305" s="161" t="s">
        <v>952</v>
      </c>
      <c r="O305" s="160" t="s">
        <v>953</v>
      </c>
    </row>
    <row r="306" spans="2:15" ht="37.5">
      <c r="B306" s="18">
        <v>292</v>
      </c>
      <c r="C306" s="150">
        <v>45238</v>
      </c>
      <c r="D306" s="151" t="s">
        <v>889</v>
      </c>
      <c r="E306" s="131" t="s">
        <v>32</v>
      </c>
      <c r="F306" s="109" t="s">
        <v>33</v>
      </c>
      <c r="G306" s="202" t="s">
        <v>890</v>
      </c>
      <c r="H306" s="152" t="s">
        <v>891</v>
      </c>
      <c r="I306" s="153" t="s">
        <v>888</v>
      </c>
      <c r="J306" s="155">
        <v>45253</v>
      </c>
      <c r="K306" s="88">
        <f t="shared" si="9"/>
        <v>8</v>
      </c>
      <c r="L306" s="20" t="str">
        <f t="shared" si="10"/>
        <v>CON TIEMPO</v>
      </c>
      <c r="M306" s="165">
        <v>45245</v>
      </c>
      <c r="N306" s="161" t="s">
        <v>954</v>
      </c>
      <c r="O306" s="160" t="s">
        <v>955</v>
      </c>
    </row>
    <row r="307" spans="2:15" ht="100.5">
      <c r="B307" s="18">
        <v>293</v>
      </c>
      <c r="C307" s="150">
        <v>45238</v>
      </c>
      <c r="D307" s="151" t="s">
        <v>892</v>
      </c>
      <c r="E307" s="131" t="s">
        <v>32</v>
      </c>
      <c r="F307" s="126" t="s">
        <v>143</v>
      </c>
      <c r="G307" s="202" t="s">
        <v>893</v>
      </c>
      <c r="H307" s="152" t="s">
        <v>894</v>
      </c>
      <c r="I307" s="153" t="s">
        <v>807</v>
      </c>
      <c r="J307" s="155">
        <v>45253</v>
      </c>
      <c r="K307" s="88">
        <f t="shared" si="9"/>
        <v>3</v>
      </c>
      <c r="L307" s="20" t="str">
        <f t="shared" si="10"/>
        <v>POR VENCER</v>
      </c>
      <c r="M307" s="165">
        <v>45250</v>
      </c>
      <c r="N307" s="161" t="s">
        <v>956</v>
      </c>
      <c r="O307" s="160" t="s">
        <v>957</v>
      </c>
    </row>
    <row r="308" spans="2:15" ht="73.5">
      <c r="B308" s="18">
        <v>294</v>
      </c>
      <c r="C308" s="150">
        <v>45239</v>
      </c>
      <c r="D308" s="151" t="s">
        <v>895</v>
      </c>
      <c r="E308" s="131" t="s">
        <v>32</v>
      </c>
      <c r="F308" s="126" t="s">
        <v>143</v>
      </c>
      <c r="G308" s="202" t="s">
        <v>896</v>
      </c>
      <c r="H308" s="152" t="s">
        <v>897</v>
      </c>
      <c r="I308" s="153" t="s">
        <v>898</v>
      </c>
      <c r="J308" s="155">
        <v>45254</v>
      </c>
      <c r="K308" s="88">
        <f t="shared" si="9"/>
        <v>2</v>
      </c>
      <c r="L308" s="20" t="str">
        <f t="shared" si="10"/>
        <v>POR VENCER</v>
      </c>
      <c r="M308" s="165">
        <v>45252</v>
      </c>
      <c r="N308" s="161" t="s">
        <v>958</v>
      </c>
      <c r="O308" s="160" t="s">
        <v>959</v>
      </c>
    </row>
    <row r="309" spans="2:15" ht="27">
      <c r="B309" s="18">
        <v>295</v>
      </c>
      <c r="C309" s="150">
        <v>45245</v>
      </c>
      <c r="D309" s="151" t="s">
        <v>899</v>
      </c>
      <c r="E309" s="131" t="s">
        <v>32</v>
      </c>
      <c r="F309" s="26" t="s">
        <v>105</v>
      </c>
      <c r="G309" s="202" t="s">
        <v>900</v>
      </c>
      <c r="H309" s="152" t="s">
        <v>901</v>
      </c>
      <c r="I309" s="129" t="s">
        <v>902</v>
      </c>
      <c r="J309" s="155">
        <v>45266</v>
      </c>
      <c r="K309" s="88">
        <f t="shared" si="9"/>
        <v>13</v>
      </c>
      <c r="L309" s="20" t="str">
        <f t="shared" si="10"/>
        <v>CON TIEMPO</v>
      </c>
      <c r="M309" s="165">
        <v>45253</v>
      </c>
      <c r="N309" s="161" t="s">
        <v>960</v>
      </c>
      <c r="O309" s="162" t="s">
        <v>961</v>
      </c>
    </row>
    <row r="312" spans="2:15">
      <c r="H312">
        <f>470+368+295</f>
        <v>1133</v>
      </c>
    </row>
    <row r="313" spans="2:15">
      <c r="B313" s="243" t="s">
        <v>22</v>
      </c>
      <c r="C313" s="243"/>
      <c r="D313" s="243"/>
      <c r="E313" s="243"/>
      <c r="F313" s="230"/>
      <c r="G313" s="243"/>
      <c r="L313" s="229" t="s">
        <v>23</v>
      </c>
      <c r="M313" s="229"/>
      <c r="N313" s="229"/>
      <c r="O313" s="229"/>
    </row>
    <row r="314" spans="2:15">
      <c r="B314" s="3" t="s">
        <v>10</v>
      </c>
      <c r="C314" s="3"/>
      <c r="D314" s="3"/>
      <c r="G314" s="203"/>
      <c r="H314" s="3"/>
    </row>
    <row r="315" spans="2:15">
      <c r="M315" s="242"/>
      <c r="N315" s="242"/>
      <c r="O315" s="242"/>
    </row>
  </sheetData>
  <autoFilter ref="B14:Q309"/>
  <mergeCells count="27">
    <mergeCell ref="M315:O315"/>
    <mergeCell ref="B313:G313"/>
    <mergeCell ref="L313:O313"/>
    <mergeCell ref="C13:D13"/>
    <mergeCell ref="F13:F14"/>
    <mergeCell ref="E13:E14"/>
    <mergeCell ref="B13:B14"/>
    <mergeCell ref="K13:K14"/>
    <mergeCell ref="M13:N13"/>
    <mergeCell ref="O13:O14"/>
    <mergeCell ref="G13:G14"/>
    <mergeCell ref="H13:H14"/>
    <mergeCell ref="I13:I14"/>
    <mergeCell ref="J13:J14"/>
    <mergeCell ref="B2:F5"/>
    <mergeCell ref="B10:F10"/>
    <mergeCell ref="B11:F11"/>
    <mergeCell ref="B7:F7"/>
    <mergeCell ref="G7:O7"/>
    <mergeCell ref="I9:I11"/>
    <mergeCell ref="B6:Q6"/>
    <mergeCell ref="G2:M3"/>
    <mergeCell ref="G4:M5"/>
    <mergeCell ref="N2:O2"/>
    <mergeCell ref="N3:O3"/>
    <mergeCell ref="N4:O4"/>
    <mergeCell ref="N5:O5"/>
  </mergeCells>
  <conditionalFormatting sqref="L310:L312 L1 L8:L12 L314:L65536 L6">
    <cfRule type="containsText" dxfId="20" priority="7" stopIfTrue="1" operator="containsText" text="POR ">
      <formula>NOT(ISERROR(SEARCH("POR ",L1)))</formula>
    </cfRule>
    <cfRule type="containsText" dxfId="19" priority="8" stopIfTrue="1" operator="containsText" text="POR VENCER">
      <formula>NOT(ISERROR(SEARCH("POR VENCER",L1)))</formula>
    </cfRule>
    <cfRule type="containsText" dxfId="18" priority="9" stopIfTrue="1" operator="containsText" text="vencido">
      <formula>NOT(ISERROR(SEARCH("vencido",L1)))</formula>
    </cfRule>
  </conditionalFormatting>
  <conditionalFormatting sqref="L15:L309">
    <cfRule type="expression" dxfId="17" priority="4" stopIfTrue="1">
      <formula>(J15-$G$10)&gt;=9</formula>
    </cfRule>
    <cfRule type="expression" dxfId="16" priority="5" stopIfTrue="1">
      <formula>OR(J15-$G$10=4,J15-$G$10=5,J15-$G$10=6,J15-$G$10=7,J15-$G$10=8)</formula>
    </cfRule>
    <cfRule type="expression" dxfId="15" priority="6" stopIfTrue="1">
      <formula>(J15-$G$10)&lt;=3</formula>
    </cfRule>
  </conditionalFormatting>
  <conditionalFormatting sqref="L15:L309">
    <cfRule type="cellIs" dxfId="14" priority="1" stopIfTrue="1" operator="equal">
      <formula>"CON TIEMPO"</formula>
    </cfRule>
    <cfRule type="cellIs" dxfId="13" priority="2" stopIfTrue="1" operator="equal">
      <formula>"POR VENCER"</formula>
    </cfRule>
    <cfRule type="cellIs" dxfId="12" priority="3" stopIfTrue="1" operator="equal">
      <formula>"VENCIDO"</formula>
    </cfRule>
  </conditionalFormatting>
  <dataValidations count="2">
    <dataValidation allowBlank="1" showErrorMessage="1" sqref="F300 F277 F254:F257 F259:F275 F302 F279:F295 F15:F36 F47 F50 F207 F304:F305 F307:F308 F38 F297:F298"/>
    <dataValidation type="list" allowBlank="1" showErrorMessage="1" sqref="F53:F206 F208:F216 F220 F223">
      <formula1>"CONSULTA,CONTAMINACIÓN AMBIENTAL,FELICITACIONES,NOTIFICACIONES,QUEJA,RECLAMO,SOLICITUD DE INFORMACIÓN,TRASLADO POR COMPETENCIA,OTROS,INVITACION"</formula1>
    </dataValidation>
  </dataValidations>
  <hyperlinks>
    <hyperlink ref="O217" r:id="rId1" display="https://drive.google.com/drive/folders/1FwRv9UjPp4GiqLJ0TEEFB6Q82dsfo56B?usp=drive_link"/>
  </hyperlinks>
  <printOptions horizontalCentered="1" verticalCentered="1"/>
  <pageMargins left="0.78740157480314965" right="0.70866141732283472" top="0.74803149606299213" bottom="0.74803149606299213" header="0.31496062992125984" footer="0.31496062992125984"/>
  <pageSetup paperSize="5" scale="80" orientation="landscape" verticalDpi="300"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0"/>
  <sheetViews>
    <sheetView topLeftCell="A7" workbookViewId="0">
      <selection activeCell="E14" sqref="E14"/>
    </sheetView>
  </sheetViews>
  <sheetFormatPr baseColWidth="10" defaultRowHeight="15"/>
  <sheetData>
    <row r="1" spans="1:16">
      <c r="A1" s="211"/>
      <c r="B1" s="212"/>
      <c r="C1" s="212"/>
      <c r="D1" s="212"/>
      <c r="E1" s="258"/>
      <c r="F1" s="231" t="s">
        <v>24</v>
      </c>
      <c r="G1" s="232"/>
      <c r="H1" s="232"/>
      <c r="I1" s="232"/>
      <c r="J1" s="232"/>
      <c r="K1" s="232"/>
      <c r="L1" s="233"/>
      <c r="M1" s="238" t="s">
        <v>28</v>
      </c>
      <c r="N1" s="239"/>
    </row>
    <row r="2" spans="1:16">
      <c r="A2" s="214"/>
      <c r="B2" s="215"/>
      <c r="C2" s="215"/>
      <c r="D2" s="215"/>
      <c r="E2" s="259"/>
      <c r="F2" s="234"/>
      <c r="G2" s="235"/>
      <c r="H2" s="235"/>
      <c r="I2" s="235"/>
      <c r="J2" s="235"/>
      <c r="K2" s="235"/>
      <c r="L2" s="236"/>
      <c r="M2" s="240" t="s">
        <v>29</v>
      </c>
      <c r="N2" s="241"/>
    </row>
    <row r="3" spans="1:16">
      <c r="A3" s="214"/>
      <c r="B3" s="215"/>
      <c r="C3" s="215"/>
      <c r="D3" s="215"/>
      <c r="E3" s="259"/>
      <c r="F3" s="237" t="s">
        <v>20</v>
      </c>
      <c r="G3" s="232"/>
      <c r="H3" s="232"/>
      <c r="I3" s="232"/>
      <c r="J3" s="232"/>
      <c r="K3" s="232"/>
      <c r="L3" s="233"/>
      <c r="M3" s="240" t="s">
        <v>30</v>
      </c>
      <c r="N3" s="241"/>
    </row>
    <row r="4" spans="1:16">
      <c r="A4" s="217"/>
      <c r="B4" s="218"/>
      <c r="C4" s="218"/>
      <c r="D4" s="218"/>
      <c r="E4" s="260"/>
      <c r="F4" s="234"/>
      <c r="G4" s="235"/>
      <c r="H4" s="235"/>
      <c r="I4" s="235"/>
      <c r="J4" s="235"/>
      <c r="K4" s="235"/>
      <c r="L4" s="236"/>
      <c r="M4" s="240" t="s">
        <v>31</v>
      </c>
      <c r="N4" s="241"/>
    </row>
    <row r="5" spans="1:16">
      <c r="A5" s="229"/>
      <c r="B5" s="229"/>
      <c r="C5" s="229"/>
      <c r="D5" s="229"/>
      <c r="E5" s="229"/>
      <c r="F5" s="229"/>
      <c r="G5" s="229"/>
      <c r="H5" s="229"/>
      <c r="I5" s="229"/>
      <c r="J5" s="229"/>
      <c r="K5" s="229"/>
      <c r="L5" s="229"/>
      <c r="M5" s="229"/>
      <c r="N5" s="229"/>
      <c r="O5" s="229"/>
      <c r="P5" s="229"/>
    </row>
    <row r="6" spans="1:16">
      <c r="A6" s="222" t="s">
        <v>9</v>
      </c>
      <c r="B6" s="222"/>
      <c r="C6" s="222"/>
      <c r="D6" s="222"/>
      <c r="E6" s="222"/>
      <c r="F6" s="223" t="s">
        <v>26</v>
      </c>
      <c r="G6" s="224"/>
      <c r="H6" s="224"/>
      <c r="I6" s="224"/>
      <c r="J6" s="224"/>
      <c r="K6" s="224"/>
      <c r="L6" s="224"/>
      <c r="M6" s="224"/>
      <c r="N6" s="225"/>
    </row>
    <row r="7" spans="1:16">
      <c r="A7" s="1"/>
      <c r="B7" s="1"/>
      <c r="C7" s="1"/>
      <c r="D7" s="1"/>
      <c r="E7" s="136"/>
      <c r="J7" s="87"/>
    </row>
    <row r="8" spans="1:16">
      <c r="A8" s="1"/>
      <c r="B8" s="136"/>
      <c r="C8" s="136"/>
      <c r="D8" s="136"/>
      <c r="E8" s="136"/>
      <c r="H8" s="226" t="s">
        <v>14</v>
      </c>
      <c r="I8" s="9" t="s">
        <v>15</v>
      </c>
      <c r="J8" s="87"/>
      <c r="L8" s="8"/>
    </row>
    <row r="9" spans="1:16">
      <c r="A9" s="220" t="s">
        <v>21</v>
      </c>
      <c r="B9" s="220"/>
      <c r="C9" s="220"/>
      <c r="D9" s="220"/>
      <c r="E9" s="220"/>
      <c r="F9" s="6">
        <f ca="1">TODAY()</f>
        <v>45397</v>
      </c>
      <c r="G9" s="5"/>
      <c r="H9" s="227"/>
      <c r="I9" s="10" t="s">
        <v>16</v>
      </c>
      <c r="J9" s="87"/>
    </row>
    <row r="10" spans="1:16" ht="15.75" thickBot="1">
      <c r="A10" s="220" t="s">
        <v>12</v>
      </c>
      <c r="B10" s="220"/>
      <c r="C10" s="220"/>
      <c r="D10" s="220"/>
      <c r="E10" s="220"/>
      <c r="F10" s="7">
        <v>3</v>
      </c>
      <c r="G10" s="136"/>
      <c r="H10" s="228"/>
      <c r="I10" s="11" t="s">
        <v>19</v>
      </c>
      <c r="J10" s="87"/>
    </row>
    <row r="11" spans="1:16" ht="15.75" thickTop="1">
      <c r="J11" s="87"/>
      <c r="N11" s="66"/>
      <c r="O11" s="4"/>
    </row>
    <row r="12" spans="1:16">
      <c r="A12" s="226" t="s">
        <v>0</v>
      </c>
      <c r="B12" s="244" t="s">
        <v>1</v>
      </c>
      <c r="C12" s="245"/>
      <c r="D12" s="226" t="s">
        <v>27</v>
      </c>
      <c r="E12" s="226" t="s">
        <v>25</v>
      </c>
      <c r="F12" s="226" t="s">
        <v>2</v>
      </c>
      <c r="G12" s="226" t="s">
        <v>3</v>
      </c>
      <c r="H12" s="226" t="s">
        <v>18</v>
      </c>
      <c r="I12" s="255" t="s">
        <v>11</v>
      </c>
      <c r="J12" s="247" t="s">
        <v>13</v>
      </c>
      <c r="K12" s="134" t="s">
        <v>5</v>
      </c>
      <c r="L12" s="249" t="s">
        <v>4</v>
      </c>
      <c r="M12" s="250"/>
      <c r="N12" s="251" t="s">
        <v>17</v>
      </c>
    </row>
    <row r="13" spans="1:16">
      <c r="A13" s="246"/>
      <c r="B13" s="137" t="s">
        <v>6</v>
      </c>
      <c r="C13" s="137" t="s">
        <v>7</v>
      </c>
      <c r="D13" s="246"/>
      <c r="E13" s="246"/>
      <c r="F13" s="246"/>
      <c r="G13" s="246"/>
      <c r="H13" s="246"/>
      <c r="I13" s="256"/>
      <c r="J13" s="248"/>
      <c r="K13" s="135" t="s">
        <v>8</v>
      </c>
      <c r="L13" s="15" t="s">
        <v>6</v>
      </c>
      <c r="M13" s="15" t="s">
        <v>7</v>
      </c>
      <c r="N13" s="252"/>
    </row>
    <row r="14" spans="1:16" ht="189">
      <c r="A14" s="18">
        <v>1</v>
      </c>
      <c r="B14" s="19">
        <v>45251</v>
      </c>
      <c r="C14" s="18">
        <v>3091</v>
      </c>
      <c r="D14" s="20" t="s">
        <v>142</v>
      </c>
      <c r="E14" s="21" t="s">
        <v>33</v>
      </c>
      <c r="F14" s="22" t="s">
        <v>962</v>
      </c>
      <c r="G14" s="22" t="s">
        <v>963</v>
      </c>
      <c r="H14" s="28" t="s">
        <v>964</v>
      </c>
      <c r="I14" s="70">
        <v>45272</v>
      </c>
      <c r="J14" s="88">
        <f>+I14-L14</f>
        <v>5</v>
      </c>
      <c r="K14" s="20" t="str">
        <f>IF(J14&lt;=-1,"VENCIDA",IF(J14&lt;=3,"POR VENCER","CON TIEMPO"))</f>
        <v>CON TIEMPO</v>
      </c>
      <c r="L14" s="70">
        <v>45267</v>
      </c>
      <c r="M14" s="21">
        <v>2808</v>
      </c>
      <c r="N14" s="22" t="s">
        <v>965</v>
      </c>
    </row>
    <row r="19" spans="1:14">
      <c r="A19" s="243" t="s">
        <v>22</v>
      </c>
      <c r="B19" s="243"/>
      <c r="C19" s="243"/>
      <c r="D19" s="243"/>
      <c r="E19" s="243"/>
      <c r="F19" s="243"/>
      <c r="J19" s="87"/>
      <c r="K19" s="257" t="s">
        <v>966</v>
      </c>
      <c r="L19" s="257"/>
      <c r="M19" s="257"/>
      <c r="N19" s="257"/>
    </row>
    <row r="20" spans="1:14">
      <c r="A20" s="3" t="s">
        <v>10</v>
      </c>
      <c r="B20" s="3"/>
      <c r="C20" s="3"/>
      <c r="D20" s="3"/>
      <c r="E20" s="3"/>
      <c r="F20" s="3"/>
      <c r="G20" s="3"/>
      <c r="J20" s="87"/>
    </row>
  </sheetData>
  <mergeCells count="26">
    <mergeCell ref="A19:F19"/>
    <mergeCell ref="K19:N19"/>
    <mergeCell ref="A1:E4"/>
    <mergeCell ref="F1:L2"/>
    <mergeCell ref="M1:N1"/>
    <mergeCell ref="M2:N2"/>
    <mergeCell ref="F3:L4"/>
    <mergeCell ref="M3:N3"/>
    <mergeCell ref="M4:N4"/>
    <mergeCell ref="G12:G13"/>
    <mergeCell ref="A5:P5"/>
    <mergeCell ref="A6:E6"/>
    <mergeCell ref="F6:N6"/>
    <mergeCell ref="H8:H10"/>
    <mergeCell ref="A9:E9"/>
    <mergeCell ref="A10:E10"/>
    <mergeCell ref="A12:A13"/>
    <mergeCell ref="B12:C12"/>
    <mergeCell ref="D12:D13"/>
    <mergeCell ref="E12:E13"/>
    <mergeCell ref="F12:F13"/>
    <mergeCell ref="H12:H13"/>
    <mergeCell ref="I12:I13"/>
    <mergeCell ref="J12:J13"/>
    <mergeCell ref="L12:M12"/>
    <mergeCell ref="N12:N13"/>
  </mergeCells>
  <conditionalFormatting sqref="K7:K11 K5">
    <cfRule type="containsText" dxfId="11" priority="10" stopIfTrue="1" operator="containsText" text="POR ">
      <formula>NOT(ISERROR(SEARCH("POR ",K5)))</formula>
    </cfRule>
    <cfRule type="containsText" dxfId="10" priority="11" stopIfTrue="1" operator="containsText" text="POR VENCER">
      <formula>NOT(ISERROR(SEARCH("POR VENCER",K5)))</formula>
    </cfRule>
    <cfRule type="containsText" dxfId="9" priority="12" stopIfTrue="1" operator="containsText" text="vencido">
      <formula>NOT(ISERROR(SEARCH("vencido",K5)))</formula>
    </cfRule>
  </conditionalFormatting>
  <conditionalFormatting sqref="K14">
    <cfRule type="expression" dxfId="8" priority="7" stopIfTrue="1">
      <formula>(I14-$G$10)&gt;=9</formula>
    </cfRule>
    <cfRule type="expression" dxfId="7" priority="8" stopIfTrue="1">
      <formula>OR(I14-$G$10=4,I14-$G$10=5,I14-$G$10=6,I14-$G$10=7,I14-$G$10=8)</formula>
    </cfRule>
    <cfRule type="expression" dxfId="6" priority="9" stopIfTrue="1">
      <formula>(I14-$G$10)&lt;=3</formula>
    </cfRule>
  </conditionalFormatting>
  <conditionalFormatting sqref="K14">
    <cfRule type="cellIs" dxfId="5" priority="4" stopIfTrue="1" operator="equal">
      <formula>"CON TIEMPO"</formula>
    </cfRule>
    <cfRule type="cellIs" dxfId="4" priority="5" stopIfTrue="1" operator="equal">
      <formula>"POR VENCER"</formula>
    </cfRule>
    <cfRule type="cellIs" dxfId="3" priority="6" stopIfTrue="1" operator="equal">
      <formula>"VENCIDO"</formula>
    </cfRule>
  </conditionalFormatting>
  <conditionalFormatting sqref="K20">
    <cfRule type="containsText" dxfId="2" priority="1" stopIfTrue="1" operator="containsText" text="POR ">
      <formula>NOT(ISERROR(SEARCH("POR ",K20)))</formula>
    </cfRule>
    <cfRule type="containsText" dxfId="1" priority="2" stopIfTrue="1" operator="containsText" text="POR VENCER">
      <formula>NOT(ISERROR(SEARCH("POR VENCER",K20)))</formula>
    </cfRule>
    <cfRule type="containsText" dxfId="0" priority="3" stopIfTrue="1" operator="containsText" text="vencido">
      <formula>NOT(ISERROR(SEARCH("vencido",K20)))</formula>
    </cfRule>
  </conditionalFormatting>
  <dataValidations count="1">
    <dataValidation allowBlank="1" showErrorMessage="1" sqref="E14"/>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PQRDS GN CAD CONSOLIDADO</vt:lpstr>
      <vt:lpstr>PQRDS PAGINA WEB</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ARCHIVO</dc:creator>
  <cp:lastModifiedBy>Usuario de Windows</cp:lastModifiedBy>
  <cp:lastPrinted>2011-01-13T20:57:59Z</cp:lastPrinted>
  <dcterms:created xsi:type="dcterms:W3CDTF">2011-01-13T20:48:06Z</dcterms:created>
  <dcterms:modified xsi:type="dcterms:W3CDTF">2024-04-15T17:05:47Z</dcterms:modified>
</cp:coreProperties>
</file>