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mc:AlternateContent xmlns:mc="http://schemas.openxmlformats.org/markup-compatibility/2006">
    <mc:Choice Requires="x15">
      <x15ac:absPath xmlns:x15ac="http://schemas.microsoft.com/office/spreadsheetml/2010/11/ac" url="E:\SOL_Backup1\PLAN ANTICORRUPCION_sol\2025\CONSTRUCCION PAAC 2025\"/>
    </mc:Choice>
  </mc:AlternateContent>
  <xr:revisionPtr revIDLastSave="0" documentId="13_ncr:1_{1AC96B6F-75DD-4A79-BFBE-D2C2F79A43FB}" xr6:coauthVersionLast="47" xr6:coauthVersionMax="47" xr10:uidLastSave="{00000000-0000-0000-0000-000000000000}"/>
  <bookViews>
    <workbookView xWindow="-120" yWindow="-120" windowWidth="29040" windowHeight="15840" tabRatio="897" activeTab="7" xr2:uid="{00000000-000D-0000-FFFF-FFFF00000000}"/>
  </bookViews>
  <sheets>
    <sheet name="1 Gestion del Riesgo " sheetId="7" r:id="rId1"/>
    <sheet name="1.1.Matriz Corrupcion" sheetId="43" r:id="rId2"/>
    <sheet name="2 Racionalizacion Trámit    " sheetId="8" r:id="rId3"/>
    <sheet name="3 Rendicion de Cuentas  " sheetId="9" r:id="rId4"/>
    <sheet name="3.1 Cronog Rend Cuentas " sheetId="44" r:id="rId5"/>
    <sheet name="4 Servicio al Ciudadano   " sheetId="30" r:id="rId6"/>
    <sheet name="5 Transp y Acceso Inform " sheetId="11" r:id="rId7"/>
    <sheet name="6. Adicional Plan Inte " sheetId="33" r:id="rId8"/>
  </sheets>
  <externalReferences>
    <externalReference r:id="rId9"/>
    <externalReference r:id="rId10"/>
  </externalReferences>
  <definedNames>
    <definedName name="_xlnm._FilterDatabase" localSheetId="1" hidden="1">'1.1.Matriz Corrupcion'!$A$9:$AM$27</definedName>
    <definedName name="_OP1" localSheetId="1">#REF!</definedName>
    <definedName name="_OP1" localSheetId="4">#REF!</definedName>
    <definedName name="_OP1">#REF!</definedName>
    <definedName name="ACCION" localSheetId="1">#REF!</definedName>
    <definedName name="ACCION" localSheetId="4">#REF!</definedName>
    <definedName name="ACCION">#REF!</definedName>
    <definedName name="Admin" localSheetId="4">[1]TABLA!$Q$2:$Q$3</definedName>
    <definedName name="Admin">[1]TABLA!$Q$2:$Q$3</definedName>
    <definedName name="ADMON">#REF!</definedName>
    <definedName name="ALTO" localSheetId="1">#REF!</definedName>
    <definedName name="ALTO" localSheetId="4">#REF!</definedName>
    <definedName name="ALTO">#REF!</definedName>
    <definedName name="_xlnm.Print_Area" localSheetId="0">'1 Gestion del Riesgo '!$A$1:$I$13</definedName>
    <definedName name="_xlnm.Print_Area" localSheetId="1">'1.1.Matriz Corrupcion'!$A$2:$AM$27</definedName>
    <definedName name="_xlnm.Print_Area" localSheetId="2">'2 Racionalizacion Trámit    '!$A$1:$P$9</definedName>
    <definedName name="_xlnm.Print_Area" localSheetId="3">'3 Rendicion de Cuentas  '!$A$1:$I$16</definedName>
    <definedName name="_xlnm.Print_Area" localSheetId="4">'3.1 Cronog Rend Cuentas '!$A$1:$K$35</definedName>
    <definedName name="_xlnm.Print_Area" localSheetId="5">'4 Servicio al Ciudadano   '!$A$1:$I$11</definedName>
    <definedName name="_xlnm.Print_Area" localSheetId="6">'5 Transp y Acceso Inform '!$A$1:$J$15</definedName>
    <definedName name="_xlnm.Print_Area" localSheetId="7">'6. Adicional Plan Inte '!$A$1:$H$5</definedName>
    <definedName name="Asignación_del_responsable">[2]Parámetros!$A$76:$A$77</definedName>
    <definedName name="AUTO" localSheetId="1">#REF!</definedName>
    <definedName name="AUTO" localSheetId="4">#REF!</definedName>
    <definedName name="AUTO">#REF!</definedName>
    <definedName name="AUTONOMIA" localSheetId="1">#REF!</definedName>
    <definedName name="AUTONOMIA" localSheetId="4">#REF!</definedName>
    <definedName name="AUTONOMIA">#REF!</definedName>
    <definedName name="BAJO" localSheetId="1">#REF!</definedName>
    <definedName name="BAJO" localSheetId="4">#REF!</definedName>
    <definedName name="BAJO">#REF!</definedName>
    <definedName name="CALIFICACION" localSheetId="1">#REF!</definedName>
    <definedName name="CALIFICACION" localSheetId="4">#REF!</definedName>
    <definedName name="CALIFICACION">#REF!</definedName>
    <definedName name="cda" localSheetId="4">#REF!</definedName>
    <definedName name="cda">#REF!</definedName>
    <definedName name="Cómo_se_realiza_la_actividad_de_control">[2]Parámetros!$I$76:$I$77</definedName>
    <definedName name="Controles_ayudan_a_disminuir_impacto">[2]Parámetros!$B$59</definedName>
    <definedName name="Controles_ayudan_a_disminuir_la_probabilidad">[2]Parámetros!$A$59</definedName>
    <definedName name="Dependencias">[2]Procesos!$A$19:$A$49</definedName>
    <definedName name="DO" localSheetId="1">#REF!</definedName>
    <definedName name="DO" localSheetId="4">#REF!</definedName>
    <definedName name="DO">#REF!</definedName>
    <definedName name="DOCUMENTACION" localSheetId="1">#REF!</definedName>
    <definedName name="DOCUMENTACION" localSheetId="4">#REF!</definedName>
    <definedName name="DOCUMENTACION">#REF!</definedName>
    <definedName name="EC" localSheetId="1">#REF!</definedName>
    <definedName name="EC" localSheetId="4">#REF!</definedName>
    <definedName name="EC">#REF!</definedName>
    <definedName name="ECONOMIA" localSheetId="1">#REF!</definedName>
    <definedName name="ECONOMIA" localSheetId="4">#REF!</definedName>
    <definedName name="ECONOMIA">#REF!</definedName>
    <definedName name="EF" localSheetId="1">#REF!</definedName>
    <definedName name="EF" localSheetId="4">#REF!</definedName>
    <definedName name="EF">#REF!</definedName>
    <definedName name="EFC" localSheetId="1">#REF!</definedName>
    <definedName name="EFC" localSheetId="4">#REF!</definedName>
    <definedName name="EFC">#REF!</definedName>
    <definedName name="EFECTIVIDAD" localSheetId="1">#REF!</definedName>
    <definedName name="EFECTIVIDAD" localSheetId="4">#REF!</definedName>
    <definedName name="EFECTIVIDAD">#REF!</definedName>
    <definedName name="EFECTIVO" localSheetId="1">#REF!</definedName>
    <definedName name="EFECTIVO" localSheetId="4">#REF!</definedName>
    <definedName name="EFECTIVO">#REF!</definedName>
    <definedName name="EFICACIA" localSheetId="1">#REF!</definedName>
    <definedName name="EFICACIA" localSheetId="4">#REF!</definedName>
    <definedName name="EFICACIA">#REF!</definedName>
    <definedName name="ESCALA" localSheetId="1">#REF!</definedName>
    <definedName name="ESCALA" localSheetId="4">#REF!</definedName>
    <definedName name="ESCALA">#REF!</definedName>
    <definedName name="Estado" localSheetId="4">#REF!</definedName>
    <definedName name="Estado" localSheetId="7">#REF!</definedName>
    <definedName name="Estado">#REF!</definedName>
    <definedName name="EVALUACION" localSheetId="1">#REF!</definedName>
    <definedName name="EVALUACION" localSheetId="4">#REF!</definedName>
    <definedName name="EVALUACION">#REF!</definedName>
    <definedName name="Evaluación_de_la_ejecución_del_control">[2]Parámetros!$A$71:$A$73</definedName>
    <definedName name="Evidencia_de_la_ejecución_del_control">[2]Parámetros!$M$76:$M$78</definedName>
    <definedName name="EX" localSheetId="1">#REF!</definedName>
    <definedName name="EX" localSheetId="4">#REF!</definedName>
    <definedName name="EX">#REF!</definedName>
    <definedName name="EXISTENCIA" localSheetId="1">#REF!</definedName>
    <definedName name="EXISTENCIA" localSheetId="4">#REF!</definedName>
    <definedName name="EXISTENCIA">#REF!</definedName>
    <definedName name="Fuentes_generadoras_de_riesgos">[2]Parámetros!$A$80:$A$91</definedName>
    <definedName name="IMPACTO" localSheetId="1">#REF!</definedName>
    <definedName name="IMPACTO" localSheetId="4">#REF!</definedName>
    <definedName name="IMPACTO">#REF!</definedName>
    <definedName name="Impacto_inherente">[2]Parámetros!$A$37:$A$39</definedName>
    <definedName name="jajaj">#REF!</definedName>
    <definedName name="JJAJAJA">#REF!</definedName>
    <definedName name="Macroproceso">[2]Procesos!$A$3:$A$6</definedName>
    <definedName name="MEDIO" localSheetId="1">#REF!</definedName>
    <definedName name="MEDIO" localSheetId="4">#REF!</definedName>
    <definedName name="MEDIO">#REF!</definedName>
    <definedName name="MO" localSheetId="1">#REF!</definedName>
    <definedName name="MO" localSheetId="4">#REF!</definedName>
    <definedName name="MO">#REF!</definedName>
    <definedName name="MONITOREO" localSheetId="1">#REF!</definedName>
    <definedName name="MONITOREO" localSheetId="4">#REF!</definedName>
    <definedName name="MONITOREO">#REF!</definedName>
    <definedName name="OP" localSheetId="1">#REF!</definedName>
    <definedName name="OP" localSheetId="4">#REF!</definedName>
    <definedName name="OP">#REF!</definedName>
    <definedName name="OPORTUNIDA" localSheetId="1">#REF!</definedName>
    <definedName name="OPORTUNIDA" localSheetId="4">#REF!</definedName>
    <definedName name="OPORTUNIDA">#REF!</definedName>
    <definedName name="OPORTUNIDAD" localSheetId="1">#REF!</definedName>
    <definedName name="OPORTUNIDAD" localSheetId="4">#REF!</definedName>
    <definedName name="OPORTUNIDAD">#REF!</definedName>
    <definedName name="Periodicidad">[2]Parámetros!$E$76:$E$77</definedName>
    <definedName name="PROBABILIDAD" localSheetId="1">#REF!</definedName>
    <definedName name="PROBABILIDAD" localSheetId="4">#REF!</definedName>
    <definedName name="PROBABILIDAD">#REF!</definedName>
    <definedName name="Probabilidad_inherente">[2]Parámetros!$A$30:$A$34</definedName>
    <definedName name="Propósito">[2]Parámetros!$G$76:$G$78</definedName>
    <definedName name="Qué_pasa_con_las_observaciones_o_desviaciones">[2]Parámetros!$K$76:$K$77</definedName>
    <definedName name="Segregación_y_autoridad_del_responsable">[2]Parámetros!$C$76:$C$77</definedName>
    <definedName name="Tipo_de_control">[2]Parámetros!$A$62:$A$63</definedName>
    <definedName name="Tipo_de_riesgo">[2]Parámetros!$A$3:$A$5</definedName>
    <definedName name="Tipos" localSheetId="4">[1]TABLA!$G$2:$G$4</definedName>
    <definedName name="Tipos">[1]TABLA!$G$2:$G$4</definedName>
    <definedName name="_xlnm.Print_Titles" localSheetId="0">'1 Gestion del Riesgo '!$1:$5</definedName>
    <definedName name="_xlnm.Print_Titles" localSheetId="1">'1.1.Matriz Corrupcion'!$8:$12</definedName>
    <definedName name="_xlnm.Print_Titles" localSheetId="2">'2 Racionalizacion Trámit    '!$2:$6</definedName>
    <definedName name="_xlnm.Print_Titles" localSheetId="3">'3 Rendicion de Cuentas  '!$1:$6</definedName>
    <definedName name="_xlnm.Print_Titles" localSheetId="5">'4 Servicio al Ciudadano   '!$1:$6</definedName>
    <definedName name="_xlnm.Print_Titles" localSheetId="6">'5 Transp y Acceso Inform '!$1:$6</definedName>
    <definedName name="Tratamiento">[2]Parámetros!$A$66:$A$68</definedName>
  </definedNames>
  <calcPr calcId="191029"/>
</workbook>
</file>

<file path=xl/calcChain.xml><?xml version="1.0" encoding="utf-8"?>
<calcChain xmlns="http://schemas.openxmlformats.org/spreadsheetml/2006/main">
  <c r="AC14" i="43" l="1"/>
  <c r="AE14" i="43" s="1"/>
  <c r="AF14" i="43" s="1"/>
  <c r="AB14" i="43"/>
  <c r="U14" i="43"/>
  <c r="AC15" i="43"/>
  <c r="AE15" i="43" s="1"/>
  <c r="AF15" i="43" s="1"/>
  <c r="AB15" i="43"/>
  <c r="U15" i="43"/>
  <c r="AC16" i="43"/>
  <c r="AE16" i="43" s="1"/>
  <c r="AF16" i="43" s="1"/>
  <c r="AB16" i="43"/>
  <c r="U16" i="43"/>
  <c r="AC27" i="43" l="1"/>
  <c r="AE27" i="43" s="1"/>
  <c r="AF27" i="43" s="1"/>
  <c r="P27" i="43"/>
  <c r="AD27" i="43" s="1"/>
  <c r="AB27" i="43"/>
  <c r="U27" i="43"/>
  <c r="Q27" i="43"/>
  <c r="R27" i="43" s="1"/>
  <c r="N27" i="43"/>
  <c r="AC26" i="43"/>
  <c r="AE26" i="43" s="1"/>
  <c r="AF26" i="43" s="1"/>
  <c r="P26" i="43"/>
  <c r="AD26" i="43" s="1"/>
  <c r="AB26" i="43"/>
  <c r="U26" i="43"/>
  <c r="Q26" i="43"/>
  <c r="R26" i="43" s="1"/>
  <c r="N26" i="43"/>
  <c r="AC25" i="43"/>
  <c r="AE25" i="43" s="1"/>
  <c r="AF25" i="43" s="1"/>
  <c r="P25" i="43"/>
  <c r="AD25" i="43" s="1"/>
  <c r="AB25" i="43"/>
  <c r="U25" i="43"/>
  <c r="Q25" i="43"/>
  <c r="R25" i="43" s="1"/>
  <c r="N25" i="43"/>
  <c r="AC24" i="43"/>
  <c r="AE24" i="43" s="1"/>
  <c r="AF24" i="43" s="1"/>
  <c r="P24" i="43"/>
  <c r="AD24" i="43" s="1"/>
  <c r="AB24" i="43"/>
  <c r="U24" i="43"/>
  <c r="Q24" i="43"/>
  <c r="R24" i="43"/>
  <c r="N24" i="43"/>
  <c r="AC23" i="43"/>
  <c r="AE23" i="43" s="1"/>
  <c r="AF23" i="43" s="1"/>
  <c r="P23" i="43"/>
  <c r="AD23" i="43"/>
  <c r="AB23" i="43"/>
  <c r="U23" i="43"/>
  <c r="Q23" i="43"/>
  <c r="R23" i="43" s="1"/>
  <c r="N23" i="43"/>
  <c r="AC22" i="43"/>
  <c r="AE22" i="43" s="1"/>
  <c r="AF22" i="43" s="1"/>
  <c r="P22" i="43"/>
  <c r="AD22" i="43" s="1"/>
  <c r="AB22" i="43"/>
  <c r="U22" i="43"/>
  <c r="Q22" i="43"/>
  <c r="R22" i="43" s="1"/>
  <c r="N22" i="43"/>
  <c r="AC21" i="43"/>
  <c r="AE21" i="43" s="1"/>
  <c r="AF21" i="43" s="1"/>
  <c r="P21" i="43"/>
  <c r="AD21" i="43" s="1"/>
  <c r="AB21" i="43"/>
  <c r="U21" i="43"/>
  <c r="Q21" i="43"/>
  <c r="R21" i="43" s="1"/>
  <c r="N21" i="43"/>
  <c r="AC20" i="43"/>
  <c r="AE20" i="43" s="1"/>
  <c r="AF20" i="43" s="1"/>
  <c r="P20" i="43"/>
  <c r="AD20" i="43" s="1"/>
  <c r="AB20" i="43"/>
  <c r="U20" i="43"/>
  <c r="Q20" i="43"/>
  <c r="R20" i="43" s="1"/>
  <c r="N20" i="43"/>
  <c r="AC19" i="43"/>
  <c r="AE19" i="43" s="1"/>
  <c r="AF19" i="43" s="1"/>
  <c r="P19" i="43"/>
  <c r="AD19" i="43" s="1"/>
  <c r="AB19" i="43"/>
  <c r="U19" i="43"/>
  <c r="Q19" i="43"/>
  <c r="R19" i="43" s="1"/>
  <c r="N19" i="43"/>
  <c r="AC18" i="43"/>
  <c r="AE18" i="43" s="1"/>
  <c r="AF18" i="43" s="1"/>
  <c r="P18" i="43"/>
  <c r="AD18" i="43" s="1"/>
  <c r="AB18" i="43"/>
  <c r="U18" i="43"/>
  <c r="Q18" i="43"/>
  <c r="R18" i="43" s="1"/>
  <c r="N18" i="43"/>
  <c r="AC17" i="43"/>
  <c r="AE17" i="43" s="1"/>
  <c r="AF17" i="43" s="1"/>
  <c r="P14" i="43"/>
  <c r="AB17" i="43"/>
  <c r="U17" i="43"/>
  <c r="Q14" i="43"/>
  <c r="R14" i="43" s="1"/>
  <c r="N14" i="43"/>
  <c r="AC13" i="43"/>
  <c r="AE13" i="43" s="1"/>
  <c r="AF13" i="43" s="1"/>
  <c r="P13" i="43"/>
  <c r="AD14" i="43" s="1"/>
  <c r="AB13" i="43"/>
  <c r="U13" i="43"/>
  <c r="Q13" i="43"/>
  <c r="R13" i="43" s="1"/>
  <c r="N13" i="43"/>
  <c r="AD17" i="43" l="1"/>
  <c r="AD15" i="43"/>
  <c r="AD13" i="43"/>
  <c r="AD16"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Martha Ligia Ortega Santamaria</author>
  </authors>
  <commentList>
    <comment ref="A12" authorId="0" shapeId="0" xr:uid="{00000000-0006-0000-0000-000001000000}">
      <text>
        <r>
          <rPr>
            <b/>
            <sz val="9"/>
            <color indexed="81"/>
            <rFont val="Tahoma"/>
            <family val="2"/>
          </rPr>
          <t>Martha Ligia Ortega Santamaria:</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CONTROL</author>
  </authors>
  <commentList>
    <comment ref="E6" authorId="0" shapeId="0" xr:uid="{00000000-0006-0000-0200-000001000000}">
      <text>
        <r>
          <rPr>
            <b/>
            <sz val="9"/>
            <color indexed="81"/>
            <rFont val="Tahoma"/>
            <family val="2"/>
          </rPr>
          <t>CONTROL:</t>
        </r>
        <r>
          <rPr>
            <sz val="9"/>
            <color indexed="81"/>
            <rFont val="Tahoma"/>
            <family val="2"/>
          </rPr>
          <t xml:space="preserve">
• Disminución de tiempos muertos, contactos innecesarios del ciudadano con la entidad y costos para
el ciudadano.
• Condiciones favorables para realizar el trámite por parte del usuario.
• Disminución de tramitadores y/o terceros que se beneficien de los usuarios del trámite.
• Incremento de niveles de seguridad para los ciudadanos y para los funcionarios de la entidad.
• Disminución de las actuaciones de corrupción que se puedan estar presentando.
• Mejoramiento de los controles en beneficio de la entidad y del ciudadano.</t>
        </r>
      </text>
    </comment>
    <comment ref="G6" authorId="0" shapeId="0" xr:uid="{00000000-0006-0000-0200-000002000000}">
      <text>
        <r>
          <rPr>
            <b/>
            <sz val="9"/>
            <color indexed="81"/>
            <rFont val="Tahoma"/>
            <family val="2"/>
          </rPr>
          <t>CONTROL:</t>
        </r>
        <r>
          <rPr>
            <sz val="9"/>
            <color indexed="81"/>
            <rFont val="Tahoma"/>
            <family val="2"/>
          </rPr>
          <t xml:space="preserve">
</t>
        </r>
        <r>
          <rPr>
            <b/>
            <sz val="9"/>
            <color indexed="81"/>
            <rFont val="Tahoma"/>
            <family val="2"/>
          </rPr>
          <t>Normativa:</t>
        </r>
        <r>
          <rPr>
            <sz val="9"/>
            <color indexed="81"/>
            <rFont val="Tahoma"/>
            <family val="2"/>
          </rPr>
          <t xml:space="preserve"> Acciones o medidas de carácter legal para mejorar los trámites, asociadas a la modificación,
actualización o emisión de normas.
</t>
        </r>
        <r>
          <rPr>
            <b/>
            <sz val="9"/>
            <color indexed="81"/>
            <rFont val="Tahoma"/>
            <family val="2"/>
          </rPr>
          <t>Administrativa:</t>
        </r>
        <r>
          <rPr>
            <sz val="9"/>
            <color indexed="81"/>
            <rFont val="Tahoma"/>
            <family val="2"/>
          </rPr>
          <t xml:space="preserve"> Acciones o medidas de mejora (racionalización) que impliquen la revisión, reingeniería,
optimización, actualización, reducción, ampliación o supresión de actividades de los procesos y procedimientos
asociados al trámite u Otros Procedimientos Administrativos.
</t>
        </r>
        <r>
          <rPr>
            <b/>
            <sz val="9"/>
            <color indexed="81"/>
            <rFont val="Tahoma"/>
            <family val="2"/>
          </rPr>
          <t xml:space="preserve">Tecnológica: </t>
        </r>
        <r>
          <rPr>
            <sz val="9"/>
            <color indexed="81"/>
            <rFont val="Tahoma"/>
            <family val="2"/>
          </rPr>
          <t>Acciones o medidas de mejora (racionalización) que implican el uso de tecnologías de la información
y las comunicaciones para agilizar los procesos y procedimientos que soportan los trámites, lo que permite la
modernización interna de la entidad mediante la adopción de herramientas tecnológicas (hardware, software y
comunicaciones).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CONTROL</author>
  </authors>
  <commentList>
    <comment ref="I5" authorId="0" shapeId="0" xr:uid="{4B983125-6CCC-4FAF-9E3F-A8E4E65C3A09}">
      <text>
        <r>
          <rPr>
            <b/>
            <sz val="9"/>
            <color indexed="81"/>
            <rFont val="Tahoma"/>
            <family val="2"/>
          </rPr>
          <t>CONTROL:</t>
        </r>
        <r>
          <rPr>
            <sz val="9"/>
            <color indexed="81"/>
            <rFont val="Tahoma"/>
            <family val="2"/>
          </rPr>
          <t xml:space="preserve">
Colocar la fecha real de la ejecucion de la actividad de acuerdo al trimestre programado.</t>
        </r>
      </text>
    </comment>
    <comment ref="J5" authorId="0" shapeId="0" xr:uid="{CD67424B-40F2-4385-886D-25B4B9F787FC}">
      <text>
        <r>
          <rPr>
            <b/>
            <sz val="9"/>
            <color indexed="81"/>
            <rFont val="Tahoma"/>
            <family val="2"/>
          </rPr>
          <t>CONTROL:</t>
        </r>
        <r>
          <rPr>
            <sz val="9"/>
            <color indexed="81"/>
            <rFont val="Tahoma"/>
            <family val="2"/>
          </rPr>
          <t xml:space="preserve">
Colocar la fecha real de la ejecucion de la actividad de acuerdo al trimestre programado.</t>
        </r>
      </text>
    </comment>
    <comment ref="K5" authorId="0" shapeId="0" xr:uid="{40BE1785-5A50-47DD-AC2A-7267443D90F5}">
      <text>
        <r>
          <rPr>
            <b/>
            <sz val="9"/>
            <color indexed="81"/>
            <rFont val="Tahoma"/>
            <family val="2"/>
          </rPr>
          <t>CONTROL:</t>
        </r>
        <r>
          <rPr>
            <sz val="9"/>
            <color indexed="81"/>
            <rFont val="Tahoma"/>
            <family val="2"/>
          </rPr>
          <t xml:space="preserve">
Colocar la fecha real de la ejecucion de la actividad de acuerdo al trimestre programado.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Rosa Valentina Aceros Garcia</author>
  </authors>
  <commentList>
    <comment ref="B4" authorId="0" shapeId="0" xr:uid="{00000000-0006-0000-0700-000001000000}">
      <text>
        <r>
          <rPr>
            <b/>
            <sz val="9"/>
            <color indexed="81"/>
            <rFont val="Tahoma"/>
            <family val="2"/>
          </rPr>
          <t>Precise los objetivos que la entidad desea lograr en la vigencia y Enuncie una a una las actividades que se realizarán  al logro de cada objetivo planteado.</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Rosa Valentina Aceros Garcia</author>
  </authors>
  <commentList>
    <comment ref="B6" authorId="0" shapeId="0" xr:uid="{00000000-0006-0000-0800-000001000000}">
      <text>
        <r>
          <rPr>
            <b/>
            <sz val="9"/>
            <color indexed="81"/>
            <rFont val="Tahoma"/>
            <family val="2"/>
          </rPr>
          <t>Precise los objetivos que la entidad desea lograr en la vigencia y Enuncie una a una las actividades que se realizarán  al logro de cada objetivo planteado.</t>
        </r>
      </text>
    </comment>
  </commentList>
</comments>
</file>

<file path=xl/sharedStrings.xml><?xml version="1.0" encoding="utf-8"?>
<sst xmlns="http://schemas.openxmlformats.org/spreadsheetml/2006/main" count="816" uniqueCount="497">
  <si>
    <t>Subcomponente</t>
  </si>
  <si>
    <t xml:space="preserve"> Actividades</t>
  </si>
  <si>
    <t>Meta o producto</t>
  </si>
  <si>
    <t xml:space="preserve">Responsable </t>
  </si>
  <si>
    <t>Fecha programada</t>
  </si>
  <si>
    <t>1.1</t>
  </si>
  <si>
    <t>Oficina Asesora de Planeación</t>
  </si>
  <si>
    <t>2.1</t>
  </si>
  <si>
    <t>2.2</t>
  </si>
  <si>
    <t>Mapa de riesgos de corrupción publicado</t>
  </si>
  <si>
    <t>4.1</t>
  </si>
  <si>
    <t>Oficina de Control Interno</t>
  </si>
  <si>
    <r>
      <rPr>
        <b/>
        <sz val="11"/>
        <rFont val="Arial"/>
        <family val="2"/>
      </rPr>
      <t xml:space="preserve">Subcomponente /proceso 1                                          </t>
    </r>
    <r>
      <rPr>
        <sz val="11"/>
        <rFont val="Arial"/>
        <family val="2"/>
      </rPr>
      <t xml:space="preserve"> Política de Administración de Riesgos de Corrupción</t>
    </r>
  </si>
  <si>
    <r>
      <rPr>
        <b/>
        <sz val="11"/>
        <rFont val="Arial"/>
        <family val="2"/>
      </rPr>
      <t xml:space="preserve">Subcomponente/
proceso  2                                                                    </t>
    </r>
    <r>
      <rPr>
        <sz val="11"/>
        <rFont val="Arial"/>
        <family val="2"/>
      </rPr>
      <t xml:space="preserve">  Construcción del Mapa de Riesgos de Corrupción</t>
    </r>
  </si>
  <si>
    <r>
      <rPr>
        <b/>
        <sz val="11"/>
        <rFont val="Arial"/>
        <family val="2"/>
      </rPr>
      <t>Subcomponente /proceso 4</t>
    </r>
    <r>
      <rPr>
        <sz val="11"/>
        <rFont val="Arial"/>
        <family val="2"/>
      </rPr>
      <t xml:space="preserve">                                           Monitoreo o revisión</t>
    </r>
  </si>
  <si>
    <t>TIPO DE RACIONALIZACIÓN</t>
  </si>
  <si>
    <t>PLAN DE EJECUCIÓN</t>
  </si>
  <si>
    <t>Nombre</t>
  </si>
  <si>
    <t>Situación actual</t>
  </si>
  <si>
    <t>Mejora a implementar</t>
  </si>
  <si>
    <t>Beneficio al ciudadano y/o entidad</t>
  </si>
  <si>
    <t>Tipo racionalización</t>
  </si>
  <si>
    <t>Acciones racionalización</t>
  </si>
  <si>
    <t>Fecha inicio</t>
  </si>
  <si>
    <t>Fecha final</t>
  </si>
  <si>
    <t>Responsable</t>
  </si>
  <si>
    <t xml:space="preserve">Subcomponente </t>
  </si>
  <si>
    <t>Actividades</t>
  </si>
  <si>
    <t>Indicadores</t>
  </si>
  <si>
    <t>Permanente</t>
  </si>
  <si>
    <t># de contratos publicados / #  contratos celebrados</t>
  </si>
  <si>
    <t xml:space="preserve">Revisar y actualizar el registro de activos de información </t>
  </si>
  <si>
    <t>1 registro de activos de información actualizado</t>
  </si>
  <si>
    <t xml:space="preserve">Líderes de procesos con riesgos de corrupción identificados
</t>
  </si>
  <si>
    <t>Riesgos de corrupción revisados</t>
  </si>
  <si>
    <t>CORPORACION PARA EL DESARROLLO SOSTENIBLE DEL NORTE Y ORIENTE AMAZONICO -CDA</t>
  </si>
  <si>
    <t>Publicar, difundir y mantener actualizada la información relacionada con los avances y resultados  de la gestión de la CDA</t>
  </si>
  <si>
    <t>Resultados de la gestión publicados  en la página Web  CDA y disponibles en la Oficina Asesora de Planeación</t>
  </si>
  <si>
    <t>Dirección General
Oficina Asesora de Planeación</t>
  </si>
  <si>
    <t>Direccion General</t>
  </si>
  <si>
    <t>Actualizar la información de la Entidad en la Web CDA transparencia y acceso a la información de acuerdo a la normativa vigente.</t>
  </si>
  <si>
    <t>Enlace de transparencia y acceso a la información actualizado</t>
  </si>
  <si>
    <t xml:space="preserve">Identificar información Corporativa adicional a la requerida por la normatividad; de acuerdo a interés de los grupos objetivos ciudadanos  </t>
  </si>
  <si>
    <t xml:space="preserve">Consulta y valoración de información adicional a la requerida por la normatividad de los grupos de interés susceptible de publicación
</t>
  </si>
  <si>
    <t>Líderes de Procesos
Oficina Asesora de Planeación</t>
  </si>
  <si>
    <t>Contratación</t>
  </si>
  <si>
    <t>1 actualización</t>
  </si>
  <si>
    <t>Datos abiertos actualizados</t>
  </si>
  <si>
    <t>Actualizar información en los set de datos abiertos para ser publicados en datos.gov.co</t>
  </si>
  <si>
    <t>Líderes de Procesos</t>
  </si>
  <si>
    <t>Lideres de procesos
Oficina Asesora de Planeación</t>
  </si>
  <si>
    <t>Lideres de procesos
Secretaria General</t>
  </si>
  <si>
    <t>Política de riesgos de corrupción revisada y/o actualizada</t>
  </si>
  <si>
    <t>Documento Política de riesgos de corrupción publicada</t>
  </si>
  <si>
    <t>Mapa de riesgos de corrupción consolidado</t>
  </si>
  <si>
    <t>Realizar seguimiento al Mapa de riesgos de corrupción, reportar y efetuar la publicación de los resultados del seguimiento, de acuerdo con los plazos establecidos por la normatividad vigente</t>
  </si>
  <si>
    <t>Líderes de procesos 
Oficina Asesora de Planeación</t>
  </si>
  <si>
    <t>SEGUIMIENTOS</t>
  </si>
  <si>
    <t>Realizar con los lideres de Procesos y sus equipo de trabajo la revision y/o actualizacion de los riesgos de corrupcion.</t>
  </si>
  <si>
    <t>Riesgos de corrupción revisados y/o actualizados</t>
  </si>
  <si>
    <t>Espacio de Dialogo</t>
  </si>
  <si>
    <t>Tema</t>
  </si>
  <si>
    <t xml:space="preserve">Cantidad </t>
  </si>
  <si>
    <t>Determinantes Ambientales</t>
  </si>
  <si>
    <t>Audiencia Publica</t>
  </si>
  <si>
    <t>Grupos de Valor  involucrados</t>
  </si>
  <si>
    <t>Cronograma de eventos de rendicion de cuentas</t>
  </si>
  <si>
    <t>Espacios de dialogo desarrollados de acuerdo al cronograma</t>
  </si>
  <si>
    <t>De acuerdo a los establecidos en el cronograma</t>
  </si>
  <si>
    <t>Establecidos en el cronograma.</t>
  </si>
  <si>
    <t xml:space="preserve">Incentivar a las comunidades para la conformacion de veedurias ciudadanas en la ejecucion de proyectos
</t>
  </si>
  <si>
    <t>Acta de reunion comité de direccion</t>
  </si>
  <si>
    <t>Establecer y divulgar el cronograma que identifique  y defina los espacios de dialogo presenciales (mesas de trabajo, foros, reuniones, etc) y los mecanismos virtuales complemenentarios (chat, videoconferencia) que utilizaran para rendir cuentas sobre los temas de interes priorizados, asi como sobre la gestion general de la entidad</t>
  </si>
  <si>
    <t>Analizar los resultados obtenidos en la implementacion de la estrategia de la rendicion de cuentas con base en la consolidacion de los formatos internos de reporte aportados por las areas misionales o quien haya desarrollado la rendicion de cuentas.</t>
  </si>
  <si>
    <t xml:space="preserve">Objetivos de la participación </t>
  </si>
  <si>
    <t>Aplicar encuesta de satisfacción al evento de rendición de cuentas realizada</t>
  </si>
  <si>
    <t>Encuesta aplicada</t>
  </si>
  <si>
    <t>De acuerdo a los establecido en el cronograma</t>
  </si>
  <si>
    <t>Consolidar el reporte de las actividades de rendicion de cuentas que se realizaran en la vigencia de acuerdo a lo programado en el cronograma.</t>
  </si>
  <si>
    <t>Reporte consolidado</t>
  </si>
  <si>
    <t xml:space="preserve">Departamentos, Municipios </t>
  </si>
  <si>
    <t>Departamentos, Municipios  y poblacion en general</t>
  </si>
  <si>
    <t>Eventos</t>
  </si>
  <si>
    <t>Miembros del CIDEA, grupos juveniles e intituciones de formación.</t>
  </si>
  <si>
    <t>Taller</t>
  </si>
  <si>
    <t xml:space="preserve">Sensibilización en temáticas ambientales como: Recurso Hídrico, Residuos Solidos, Cambio Climático, Biodiversidad, Gestión del Riesgo, Normatividad Ambiental, Áreas Protegidas, Especies Invasoras. </t>
  </si>
  <si>
    <t>Grupos escolarizados y No escolarizados, Juntas de Acción Comunal.</t>
  </si>
  <si>
    <t>Generar espacios de aprendizaje, socialización, sensibilización en tormo a las temáticas mas frágiles de nuestro entorno.</t>
  </si>
  <si>
    <t>Entidades del orden nacional, regional, departamental y municipal, iniciativas de negocios verdes y expertos en la temática.</t>
  </si>
  <si>
    <t>Fortalecer las capacidades del equipo CDA y de los emprendedores y/o empresarios de cada una de nuestras lineas encaminadas a los negocios verdes.</t>
  </si>
  <si>
    <t>Invitacion para conformacion de las veedurias ciudadana</t>
  </si>
  <si>
    <t>Consejo Municipal para la Gestión del Riesgo de Desastres</t>
  </si>
  <si>
    <t>Consejo Departamental de Gestión del Riesgo</t>
  </si>
  <si>
    <t>Mesa Territorial de Negocios Verdes</t>
  </si>
  <si>
    <t>Escenario de socialización y divulgación de la diferentes estrategias que desarrolla la CDA, en el marco de la conservación de los Recursos Naturales</t>
  </si>
  <si>
    <t>Página web</t>
  </si>
  <si>
    <t>Redes Sociales</t>
  </si>
  <si>
    <t>Ciudadanía en general</t>
  </si>
  <si>
    <t xml:space="preserve">Difundir a través de la Emisora Comunitaria la programación de las principales actividades en el marco del calendario ambiental, dirigido a la comunidad en general, con el fin de sensibilizar y generar una cultura entorno al cuidado y protección del medio ambiente. </t>
  </si>
  <si>
    <t>Tramites registrados y actualizados en SUIT</t>
  </si>
  <si>
    <t xml:space="preserve">Administrativa
Tecnologica </t>
  </si>
  <si>
    <t>Proceso Normatizacion y Calidad Ambiental</t>
  </si>
  <si>
    <t>Poblacion en general.</t>
  </si>
  <si>
    <t>Dar a conocer la normatividad ambiental vigente.</t>
  </si>
  <si>
    <t>Coordinar  diferentes actividades enmarcadas en la Educación Ambiental</t>
  </si>
  <si>
    <t>Entidades, poblacion en general en los tres Departamentos de la jurisdiccion</t>
  </si>
  <si>
    <t>Dirección General y Planeación</t>
  </si>
  <si>
    <t>Propiciar un espacio enmarcado en la promoción de los negocios verdes de nuestra jurisdicción, donde se muestra nuestra variedad de servicios ecosistémicos y riqueza natural.</t>
  </si>
  <si>
    <t>Subdirección de Recursos Naturales</t>
  </si>
  <si>
    <t>Reunión</t>
  </si>
  <si>
    <t xml:space="preserve">Direcciones Seccionales </t>
  </si>
  <si>
    <t>Miembros del comité conforme lo establece el acto administrativo de conformación.</t>
  </si>
  <si>
    <t>Miembros del consejo conforme lo establece el acto administrativo de conformación.</t>
  </si>
  <si>
    <t>Participar en actividades enmarcadas en la Gestión del Riesgo municipal</t>
  </si>
  <si>
    <t>Participar en actividades enmarcadas en la Gestión del Riesgo departamental</t>
  </si>
  <si>
    <t>Coordinar actividades enmarcadas en los Negocios Verdes.</t>
  </si>
  <si>
    <t>Todos</t>
  </si>
  <si>
    <t>Público en general</t>
  </si>
  <si>
    <t>Divulgar resultados de la gestión institucional</t>
  </si>
  <si>
    <t>Noticias</t>
  </si>
  <si>
    <t>FORMATO MATRIZ RIESGOS DE CORRUPCIÓN</t>
  </si>
  <si>
    <r>
      <t xml:space="preserve">          
</t>
    </r>
    <r>
      <rPr>
        <b/>
        <sz val="12"/>
        <rFont val="Arial"/>
        <family val="2"/>
      </rPr>
      <t>CO18/8511</t>
    </r>
  </si>
  <si>
    <t>PROBABILIDAD</t>
  </si>
  <si>
    <t xml:space="preserve">IMPACTO </t>
  </si>
  <si>
    <t>CALIFICACION (PROBABILIDAD x IMPACTO)</t>
  </si>
  <si>
    <t>ZONA DE RIESGO</t>
  </si>
  <si>
    <t>CALIFICACION 
(PROBABILIDAD x IMPACTO)</t>
  </si>
  <si>
    <t>DIRECCIONAMIENTO ESTRATÉGICO</t>
  </si>
  <si>
    <t>Subdireccion de Normatizacion y Calidad Ambiental</t>
  </si>
  <si>
    <t>GESTIÓN DE ADQUISICIÓN DE BIENES Y SERVICIOS</t>
  </si>
  <si>
    <t>Emisora</t>
  </si>
  <si>
    <r>
      <rPr>
        <b/>
        <sz val="11"/>
        <rFont val="Arial"/>
        <family val="2"/>
      </rPr>
      <t xml:space="preserve">Subcomponente/
proceso  3      </t>
    </r>
    <r>
      <rPr>
        <sz val="11"/>
        <rFont val="Arial"/>
        <family val="2"/>
      </rPr>
      <t xml:space="preserve">                                                                consulta y divulgacion</t>
    </r>
  </si>
  <si>
    <t>Mapa de riesgos de corrupcion con el seguimiento</t>
  </si>
  <si>
    <r>
      <rPr>
        <b/>
        <sz val="11"/>
        <rFont val="Arial"/>
        <family val="2"/>
      </rPr>
      <t>Subcomponente /proceso 5</t>
    </r>
    <r>
      <rPr>
        <sz val="11"/>
        <rFont val="Arial"/>
        <family val="2"/>
      </rPr>
      <t xml:space="preserve">
Seguimiento  </t>
    </r>
  </si>
  <si>
    <t xml:space="preserve"> Audiencia Pública</t>
  </si>
  <si>
    <t xml:space="preserve">Realizar Audiencia Pública </t>
  </si>
  <si>
    <t>Seguimiento a la recepción de PQRSD en línea de acuerdo con los lineamientos   por  Ministerio de las Tic´s</t>
  </si>
  <si>
    <t>Seguimiento desde la administración de la pagina web</t>
  </si>
  <si>
    <t>permanente</t>
  </si>
  <si>
    <t xml:space="preserve">
Mantener actualización del portal Web CDA para garantizar accesabilidad </t>
  </si>
  <si>
    <t>Convocar chats, foros a través de medios de comunicación (redes sociales y pagina web) para  interactuar con la ciudadanía en torno a temas asociados con proyectos normativos o de gestión que adelanta la entidad  en desarrollo de su misión Institucional, de acuerdo a lo establecido en el cronograma.</t>
  </si>
  <si>
    <t>Revisión y actualización de la información registrada en el SUIT.</t>
  </si>
  <si>
    <t>Difundir información sobre la oferta institucional de trámites en lenguaje claro y de forma permanente a los grupo de valor.</t>
  </si>
  <si>
    <t>Publicación sobre la oferta institucional</t>
  </si>
  <si>
    <t>Oficina de Normatizacion y Calidad Ambiental
Planeación</t>
  </si>
  <si>
    <t>Dificultad para el acceso de tramites en línea</t>
  </si>
  <si>
    <t>Garantizar el acceso y orientación de los tramites a los usuarios que lo requieran.</t>
  </si>
  <si>
    <t>Acceso oportuno al trámite</t>
  </si>
  <si>
    <t>Tecnologico</t>
  </si>
  <si>
    <t>Acceso</t>
  </si>
  <si>
    <t>Número de publicaciones realizadas</t>
  </si>
  <si>
    <t>Número de Información adicional publicada</t>
  </si>
  <si>
    <t># de hojas de vida publicadas</t>
  </si>
  <si>
    <t xml:space="preserve">Talento Humano
</t>
  </si>
  <si>
    <t># PQRSD recibidas/# PQRSD tramitadas</t>
  </si>
  <si>
    <t>No. Actualizaciones solicitadas</t>
  </si>
  <si>
    <t>Actualizaciones realizadas</t>
  </si>
  <si>
    <t>Hacer seguimiento al cumplimiento del tramite  y terminos de las  PQRSD</t>
  </si>
  <si>
    <t>Dirección General 
Lideres de proceso</t>
  </si>
  <si>
    <t>Seguimiento a los consolidado de PQRSD</t>
  </si>
  <si>
    <t>Seguimientos Realizados
PQRSD</t>
  </si>
  <si>
    <t>Conmemorar las fecha ambientales establecidas por Norma para la promocion de espacios de reconciliación con el medio ambiente.</t>
  </si>
  <si>
    <t>Ferias Nacionales, Regional y Local de Negocios Verdes realizadas con participación en los tres departamentos de la jurisdicción.</t>
  </si>
  <si>
    <t>Comité interinstitucional de Educación ambiental -CIDEA</t>
  </si>
  <si>
    <t>Socialización, divulgación, comunicación,  de los diferentes programas, proyectos y estrategias de sensibilización ambiental generados por la CDA</t>
  </si>
  <si>
    <t>Subdirección de Normatización y calidad ambiental</t>
  </si>
  <si>
    <t>Información de Tramites disponibles en la página web de la corporación</t>
  </si>
  <si>
    <t>Subdirección de Normatización y calidad ambiental/oficina asesora de planeación</t>
  </si>
  <si>
    <t>Implementación aplicativo para equipos móviles (para recepción de quejas y reclamos)</t>
  </si>
  <si>
    <t xml:space="preserve">Aplicación para equipos móviles (para la recepción de quejas y reclamos) 
</t>
  </si>
  <si>
    <t xml:space="preserve">Oficina Asesora de Planeación </t>
  </si>
  <si>
    <t>Capacitar al 100% del personal</t>
  </si>
  <si>
    <t>Informe semestral de resultados de las encuestas de verificación y calidad del servicio aplicadas</t>
  </si>
  <si>
    <t>Relacion de Tramites disponbiles en la web</t>
  </si>
  <si>
    <t>Coordinaciòn Regional de Control  a la Deforestación</t>
  </si>
  <si>
    <t>Fuerzas militares, Policía Nacional, Servidores públicos, comunidad en general.</t>
  </si>
  <si>
    <t>De acuerdo a invitación</t>
  </si>
  <si>
    <t>Comité de Gestión, Manejo, Control y Vigilancia de los Recursos Naturales (Mesa Forestal, Hidrobiológica y mineroenergética</t>
  </si>
  <si>
    <t>Entes de control, Entidades militares, Policía Nacional, Gremios, entre otros</t>
  </si>
  <si>
    <t>Coordinar estategias en el marco del uso, manejo y aprovechamiento de los Recurosos Naturales</t>
  </si>
  <si>
    <t>Noticias, Circulares, Informes, Actos Administrativos, foros, entre otros.</t>
  </si>
  <si>
    <t>100%  usuarios atendidos</t>
  </si>
  <si>
    <t>Aplicar  encuestas de verificación y calidad del servicio.</t>
  </si>
  <si>
    <t>desconocimiento de la oferta institucional</t>
  </si>
  <si>
    <t>Permanentemente</t>
  </si>
  <si>
    <t>Plan Anticorrupcion publicado</t>
  </si>
  <si>
    <t xml:space="preserve">Informes publicados </t>
  </si>
  <si>
    <t>Oficina Asesora de Control Interno y Oficina Asesora de Planeación</t>
  </si>
  <si>
    <t>Informes PQRSD</t>
  </si>
  <si>
    <t>Oficina Asesora de Control Interno</t>
  </si>
  <si>
    <t>Trimestral</t>
  </si>
  <si>
    <t>Incentivar la Conformacion de las veeduria ciudadanas de los proyectos a ejecutar en la vigencia 2021</t>
  </si>
  <si>
    <t>POT</t>
  </si>
  <si>
    <t xml:space="preserve">Cooperacion Internacional </t>
  </si>
  <si>
    <t>Direccion Seccional Guaviare</t>
  </si>
  <si>
    <t>PRESENCIAL O VIRTUAL</t>
  </si>
  <si>
    <t>“Actividad 1.1. Caracterización de grupos de valor”</t>
  </si>
  <si>
    <r>
      <t xml:space="preserve">Subcomponente 2 
</t>
    </r>
    <r>
      <rPr>
        <sz val="11"/>
        <rFont val="Arial"/>
        <family val="2"/>
      </rPr>
      <t>Desarrollar escenarios de diálogo de doble vía con la ciudadanía y sus organizaciones</t>
    </r>
  </si>
  <si>
    <t>Pieza grafica publicada en la web y redes sociales</t>
  </si>
  <si>
    <r>
      <rPr>
        <b/>
        <sz val="11"/>
        <rFont val="Arial"/>
        <family val="2"/>
      </rPr>
      <t>Subcomponente 3</t>
    </r>
    <r>
      <rPr>
        <sz val="11"/>
        <rFont val="Arial"/>
        <family val="2"/>
      </rPr>
      <t xml:space="preserve">                                               Responder a compromisos propuestos, evaluación y retroalimentación en los ejercicios de rendición de cuentas con acciones correctivas para mejora</t>
    </r>
  </si>
  <si>
    <t xml:space="preserve">Aplicación de encuestas para personas naturales y/o juridicas que acceden a los tramites y/o servicios prestados por la CDA. </t>
  </si>
  <si>
    <t>Direcciones Seccionales Guainia, Guaviare y Vaupes</t>
  </si>
  <si>
    <t>Consolidacion de los resultados obtenidos en las encuestas de caracterizacion de usuarios.</t>
  </si>
  <si>
    <t>ACTIVIDADES</t>
  </si>
  <si>
    <t>META Y PRODUCTO</t>
  </si>
  <si>
    <t>INDICADORES</t>
  </si>
  <si>
    <t>RESPONSABLE</t>
  </si>
  <si>
    <t>FECHA PROGRAMADA</t>
  </si>
  <si>
    <t>Gestion del Talento Humano</t>
  </si>
  <si>
    <t>1 Plan de trabajo</t>
  </si>
  <si>
    <t>Componente 3:  RENDICION DE CUENTAS</t>
  </si>
  <si>
    <t>Componente 2: RACIONALIZACIÓN DE TRAMITES</t>
  </si>
  <si>
    <t>Componente 4: Servicio al Ciudadano</t>
  </si>
  <si>
    <t>Componente 5:  TRANSPARENCIA Y ACCESO A LA INFORMACIÓN PÚBLICA</t>
  </si>
  <si>
    <t>Componente 6: ADICIONAL PLAN DE GESTION INTEGRIDAD</t>
  </si>
  <si>
    <t>Entes de control, Entidades de las Fuerzas Militares, Endidades Gubernamentales, Veedurias, Fiscalia General de la Naciòn, entre otros</t>
  </si>
  <si>
    <t>Unidades empresariales vinculadas como negocios Verdes</t>
  </si>
  <si>
    <t>Playas limpias en la jurisdicción de la CDA</t>
  </si>
  <si>
    <t>Comunidad en General, instituciones y entidades SINA</t>
  </si>
  <si>
    <t>Concientizar a la población en la importancia de la conservación y protección de las playas de cuencas aledañas a los cascos urbanos</t>
  </si>
  <si>
    <t>Subdirección de Recursos Naturales - Direcciones seccionales</t>
  </si>
  <si>
    <t>Comité NORCCA</t>
  </si>
  <si>
    <t>Miembros directivos del Nodo Regional de Cambio Climático Amazonia</t>
  </si>
  <si>
    <t>Coordinación de actividades y rendicion de informes</t>
  </si>
  <si>
    <t>Foro de Educación ambiental</t>
  </si>
  <si>
    <t>Comunidaden general; instituciones miembros del CIDEA</t>
  </si>
  <si>
    <t xml:space="preserve">Promover la educación ambiental como estrategia para la conservación de los recursos naturales. </t>
  </si>
  <si>
    <t>Areas protegidas</t>
  </si>
  <si>
    <t>Comunidad, instituciones, miembros SIDAP</t>
  </si>
  <si>
    <t>Conservar los ecosistemas presentes en las áreas protegidas. Fortalecer los planes de manejo de las áreas protegidas</t>
  </si>
  <si>
    <t>Subnodo de Cambio Climático y NORCCA</t>
  </si>
  <si>
    <t>Participar en las actividades enmarcadas en el Cambio Climático del nodo Amazonia</t>
  </si>
  <si>
    <t>Elaborar el Informe de Gestión de Peticiones Quejas y Reclamos PQRSD haciendo énfasis en la oportunidad de respuesta a los requerimientos de la ciudadanía</t>
  </si>
  <si>
    <t>Componente 3.1: CRONOGRAMA RENDICION DE CUENTAS_  3.1.1. Evaluación al Cronograma</t>
  </si>
  <si>
    <t>Mesas de Trabajo</t>
  </si>
  <si>
    <t>Socializar los avances del Plan de Accion de  la sentencia 4360/2018</t>
  </si>
  <si>
    <t>Foro</t>
  </si>
  <si>
    <t>Capacitacion Normativa (Proceso SNCA)</t>
  </si>
  <si>
    <t>Dar a conocer los resultados y seguimiento de los proyectos , programas y actividades ambientales.</t>
  </si>
  <si>
    <t xml:space="preserve">Monitorear y revisar el Mapa de Riesgos de Corrupción, en caso de realizar cambios, deben ser publicados.
</t>
  </si>
  <si>
    <r>
      <rPr>
        <b/>
        <sz val="11"/>
        <rFont val="Arial"/>
        <family val="2"/>
      </rPr>
      <t>Subcomponente 1</t>
    </r>
    <r>
      <rPr>
        <sz val="11"/>
        <rFont val="Arial"/>
        <family val="2"/>
      </rPr>
      <t xml:space="preserve">                                          
Informar avances y resultados de la gestión con calidad y en lenguaje comprensible</t>
    </r>
  </si>
  <si>
    <t>Fechas ambientales</t>
  </si>
  <si>
    <t>Ciudadania en general</t>
  </si>
  <si>
    <r>
      <t xml:space="preserve">Subcomponente 1
</t>
    </r>
    <r>
      <rPr>
        <sz val="12"/>
        <rFont val="Arial"/>
        <family val="2"/>
      </rPr>
      <t>Planeación estratégica del servicio al ciudadano</t>
    </r>
  </si>
  <si>
    <r>
      <t xml:space="preserve">Subcomponente 2 
</t>
    </r>
    <r>
      <rPr>
        <sz val="12"/>
        <rFont val="Arial"/>
        <family val="2"/>
      </rPr>
      <t>Fortalecimiento del talento humano al servicio del ciudadano</t>
    </r>
  </si>
  <si>
    <r>
      <t xml:space="preserve">Subcomponente 3                             </t>
    </r>
    <r>
      <rPr>
        <sz val="12"/>
        <rFont val="Arial"/>
        <family val="2"/>
      </rPr>
      <t>Gestión de relacionamiento con los ciudadanos</t>
    </r>
  </si>
  <si>
    <r>
      <t xml:space="preserve">Subcomponente 4                           </t>
    </r>
    <r>
      <rPr>
        <sz val="12"/>
        <rFont val="Arial"/>
        <family val="2"/>
      </rPr>
      <t>Evaluación de gestión y medición de la percepción ciudadana</t>
    </r>
  </si>
  <si>
    <r>
      <t xml:space="preserve">Subcomponente 1                                                                                         </t>
    </r>
    <r>
      <rPr>
        <sz val="11"/>
        <rFont val="Arial"/>
        <family val="2"/>
      </rPr>
      <t>Lineamientos de Transparencia Activa</t>
    </r>
  </si>
  <si>
    <r>
      <t xml:space="preserve">Subcomponente 2                                                                                           </t>
    </r>
    <r>
      <rPr>
        <sz val="11"/>
        <rFont val="Arial"/>
        <family val="2"/>
      </rPr>
      <t>Lineamientos de Transparencia Pasiva</t>
    </r>
  </si>
  <si>
    <r>
      <t xml:space="preserve">Subcomponente 3                                                                                             </t>
    </r>
    <r>
      <rPr>
        <sz val="11"/>
        <rFont val="Arial"/>
        <family val="2"/>
      </rPr>
      <t>Elaboración los Instrumentos de Gestión de la Información</t>
    </r>
  </si>
  <si>
    <r>
      <t xml:space="preserve">Subcomponente 4                                                                                           </t>
    </r>
    <r>
      <rPr>
        <sz val="11"/>
        <rFont val="Arial"/>
        <family val="2"/>
      </rPr>
      <t>Criterio diferencial de accesibilidad</t>
    </r>
  </si>
  <si>
    <r>
      <t xml:space="preserve">Subcomponente 5                                                                                         </t>
    </r>
    <r>
      <rPr>
        <sz val="11"/>
        <rFont val="Arial"/>
        <family val="2"/>
      </rPr>
      <t>Monitoreo del Acceso a la Información Pública</t>
    </r>
  </si>
  <si>
    <t>Foro departamental de Negocios Verdes enmarcado en la actualización de la normativa, tendencias de mercado nacional y experiencias exitosas de la Amazonía Colombiana.</t>
  </si>
  <si>
    <t>CODIGO: EDE-CP-01-PR-10-FR-02</t>
  </si>
  <si>
    <t>Secretaria General</t>
  </si>
  <si>
    <t>Condiciones favorables para realizar el tramite por parte de los usuarios</t>
  </si>
  <si>
    <t>Disponer  en la página Web el mapa institucional de riesgos de corrupción consolidado y/o actualizado.</t>
  </si>
  <si>
    <t>PROCEDIMIENTO: ADMINISTRACIÓN DEL RIESGO</t>
  </si>
  <si>
    <t>FECHA: 22 de marzo de 2023</t>
  </si>
  <si>
    <t>VERSION: 5</t>
  </si>
  <si>
    <t>(2)  IDENTIFICACIÓN  DEL RIESGO CORRUPCIÓN</t>
  </si>
  <si>
    <t>(3) VALORACIÓN DEL RIESGO- ANÁLISIS DE RIESGO INHERENTE</t>
  </si>
  <si>
    <t>(3) VALAORACION DEL RIESGO - VALORACIÓN DE LOS CONTROLES</t>
  </si>
  <si>
    <t>(3) VALORACION DEL RIESGO  - NIVEL DEL RIESGO RESIDUAL</t>
  </si>
  <si>
    <t>(4) PLAN DE ACCIÓN</t>
  </si>
  <si>
    <t>(5) MONITOREO  Y SEGUIMIENTO DEL RIESGO</t>
  </si>
  <si>
    <t xml:space="preserve">REFERENCIA </t>
  </si>
  <si>
    <t>PROCESO</t>
  </si>
  <si>
    <t xml:space="preserve">
OBJETIVO</t>
  </si>
  <si>
    <t>ALCANCE</t>
  </si>
  <si>
    <t xml:space="preserve">
CAUSA RAIZ</t>
  </si>
  <si>
    <t>DESCRIPCIÓN DEL RIESGO (inicia con la frase POSIBILIDAD DE)</t>
  </si>
  <si>
    <t>ACCIÓN U OMISIÓN</t>
  </si>
  <si>
    <t>USO DEL PODER</t>
  </si>
  <si>
    <t>DESVIAR LA GESTIÓN DE LO PÚBLICO</t>
  </si>
  <si>
    <t>BENEFICIO PRIVADO</t>
  </si>
  <si>
    <t>CLASIFICACIÓN DEL RIESGO</t>
  </si>
  <si>
    <t xml:space="preserve">
CONSECUENCIAS</t>
  </si>
  <si>
    <r>
      <rPr>
        <b/>
        <sz val="12"/>
        <color theme="1"/>
        <rFont val="Arial"/>
        <family val="2"/>
      </rPr>
      <t>NIVEL</t>
    </r>
    <r>
      <rPr>
        <sz val="12"/>
        <color theme="1"/>
        <rFont val="Arial"/>
        <family val="2"/>
      </rPr>
      <t xml:space="preserve"> </t>
    </r>
  </si>
  <si>
    <t>PROBABILIDAD
(tabla 2)</t>
  </si>
  <si>
    <t>NIVEL</t>
  </si>
  <si>
    <t>IMPACTO 
(tabla 3)</t>
  </si>
  <si>
    <t>ZONA DE RIESGO INHERENTE</t>
  </si>
  <si>
    <t>No. CONTROL</t>
  </si>
  <si>
    <t>DESCRIPCIÓN DEL  CONTROL</t>
  </si>
  <si>
    <t>AFECTACIÓN</t>
  </si>
  <si>
    <t>TIPO</t>
  </si>
  <si>
    <t>IMPLEMENTACIÓN</t>
  </si>
  <si>
    <t>DOCUMENTACIÓN</t>
  </si>
  <si>
    <t>FRECUENCIA</t>
  </si>
  <si>
    <t>EVIDENCIA</t>
  </si>
  <si>
    <t>NIVEL DEL CONTROL</t>
  </si>
  <si>
    <t>TRATAMIENTO</t>
  </si>
  <si>
    <t>PLAN DE ACCIÓN</t>
  </si>
  <si>
    <t>FECHA  IMPLEMENTACIÓN</t>
  </si>
  <si>
    <t>FECHA SEGUIMIENTO</t>
  </si>
  <si>
    <t xml:space="preserve">SEGUIMIENTO (controles Establecidos) </t>
  </si>
  <si>
    <t>ESTADO</t>
  </si>
  <si>
    <t>Formular las directrices e instrumentos de planeación que orienten a la gestión de la CDA y a los actores, hacia el logro del mejoramiento de la calidad de vida de los habitantes y la sostenibilidad de los recursos naturales de la jurisdicción, garantizando la comunicación y participación permanente de los grupos de valor.</t>
  </si>
  <si>
    <t xml:space="preserve"> Inicia con el análisis de las directrices nacionales e internacionales en materia ambiental, pasando por la concertación y aprobación de las directrices y planes, y termina con el seguimiento y divulgación de los resultados de la gestión de la entidad.</t>
  </si>
  <si>
    <r>
      <t xml:space="preserve">debido a la  </t>
    </r>
    <r>
      <rPr>
        <sz val="12"/>
        <rFont val="Arial"/>
        <family val="2"/>
      </rPr>
      <t xml:space="preserve">modificación de las metas ( financieras, proyectos y programas, entre otros). </t>
    </r>
  </si>
  <si>
    <r>
      <rPr>
        <b/>
        <sz val="12"/>
        <rFont val="Arial"/>
        <family val="2"/>
      </rPr>
      <t xml:space="preserve">Posibilidad de </t>
    </r>
    <r>
      <rPr>
        <sz val="12"/>
        <rFont val="Arial"/>
        <family val="2"/>
      </rPr>
      <t>recibir dádivas  por los  cambios en el Informe de Gestión  debido a  la   alteración de las metas ( financieras, proyectos y programas, entre otros),  por el ejercicio de la función como jefe asesor (a) de Planeación, para el beneficio propio o de terceros.</t>
    </r>
  </si>
  <si>
    <t>x</t>
  </si>
  <si>
    <t>Corrupción</t>
  </si>
  <si>
    <t xml:space="preserve">• Inhabilidad en el ejercicio de sus funciones. 
• Perdida de la credibilidad Institucional.
• Sanciones legales.
</t>
  </si>
  <si>
    <t>Detectivo</t>
  </si>
  <si>
    <t>Manual</t>
  </si>
  <si>
    <t>Documentado</t>
  </si>
  <si>
    <t>Aleatoria</t>
  </si>
  <si>
    <t xml:space="preserve">Con registro </t>
  </si>
  <si>
    <t>Reducir</t>
  </si>
  <si>
    <t xml:space="preserve">Cuatrimestral </t>
  </si>
  <si>
    <t xml:space="preserve">NORMATIZACIÓN Y CALIDAD AMBIENTAL </t>
  </si>
  <si>
    <t xml:space="preserve">Consolidar acciones de control, monitoreo, seguimiento, evaluación al igual regular el uso, manejo y aprovechamiento de los recursos naturales que conlleve a garantizar la sostenibilidad en los ecosistemas del norte y oriente amazónico. </t>
  </si>
  <si>
    <t xml:space="preserve"> Inicia con una solicitud para el  aprovechamiento de un recurso o de un ecosistema, se desarrolla actividades de identificación y/o  valoración de información ambiental, cultural y socioeconómica en torno a los recursos naturales, su uso, aprovechamiento, manejo, comercio y transporte, a partir de información primaria y secundaria para su evaluación y toma de decisiones.</t>
  </si>
  <si>
    <r>
      <rPr>
        <b/>
        <sz val="12"/>
        <rFont val="Arial"/>
        <family val="2"/>
      </rPr>
      <t>debido a</t>
    </r>
    <r>
      <rPr>
        <sz val="12"/>
        <rFont val="Arial"/>
        <family val="2"/>
      </rPr>
      <t xml:space="preserve"> un concepto técnico, acto administrativo, permiso, entre otros,  contradictorios a la realidad legal   
</t>
    </r>
  </si>
  <si>
    <r>
      <rPr>
        <b/>
        <sz val="12"/>
        <rFont val="Arial"/>
        <family val="2"/>
      </rPr>
      <t xml:space="preserve">Posibilidad de </t>
    </r>
    <r>
      <rPr>
        <sz val="12"/>
        <rFont val="Arial"/>
        <family val="2"/>
      </rPr>
      <t xml:space="preserve">favorecimiento en trámites ambientales,    debido a un concepto técnico, acto administrativo, permiso, entre otros,   contradictorios a la realidad legal, por el ejercicio de las funciones como técnico y/o profesional;   para recibir beneficio económico propio o  de usuarios externos. </t>
    </r>
  </si>
  <si>
    <t>X</t>
  </si>
  <si>
    <t>Corrupción asociada a la Prestación de Tramites y Servicios</t>
  </si>
  <si>
    <t xml:space="preserve">• Inhabilidad en el ejercicio de sus funciones. 
• Sanciones legales por incumplimiento contractual.
• Perdida de la Confianza como Autoridad Ambiental.
</t>
  </si>
  <si>
    <t xml:space="preserve">profesional de apoyo Subdirección de Normatización y Calidad Ambiental </t>
  </si>
  <si>
    <t xml:space="preserve">ORDENACIÓN Y PLANIFICACIÓN AMBIENTAL DEL TERRITORIO </t>
  </si>
  <si>
    <t xml:space="preserve">Ordenar gradualmente el territorio para el conocimiento y planificación del manejo sostenible de los recursos naturales y del medio ambiente en la jurisdicción de la CDA. </t>
  </si>
  <si>
    <t>Planificación e implementación de programas, proyectos y actividades para el ordenamiento ambiental del territorio, la conservación y recuperación de la disponibilidad y sostenibilidad de los Recursos Naturales del área de la jurisdicción. Programadas en el PA</t>
  </si>
  <si>
    <r>
      <t xml:space="preserve">debido a </t>
    </r>
    <r>
      <rPr>
        <sz val="12"/>
        <rFont val="Arial"/>
        <family val="2"/>
      </rPr>
      <t>la entrega de bienes y servicios que no cumplen con las exigencias Técnicas  del contrato</t>
    </r>
  </si>
  <si>
    <r>
      <rPr>
        <b/>
        <sz val="12"/>
        <rFont val="Arial"/>
        <family val="2"/>
      </rPr>
      <t>Posibilidad de</t>
    </r>
    <r>
      <rPr>
        <sz val="12"/>
        <rFont val="Arial"/>
        <family val="2"/>
      </rPr>
      <t xml:space="preserve"> recibir dadivas debido a</t>
    </r>
    <r>
      <rPr>
        <b/>
        <sz val="12"/>
        <rFont val="Arial"/>
        <family val="2"/>
      </rPr>
      <t xml:space="preserve"> </t>
    </r>
    <r>
      <rPr>
        <sz val="12"/>
        <rFont val="Arial"/>
        <family val="2"/>
      </rPr>
      <t>la entrega de bienes y servicios que no cumplen con las exigencias Técnicas  del contrato, por el ejerció de las funciones como Coordinadores de los proyectos, para el beneficio Propio o de terceros.</t>
    </r>
  </si>
  <si>
    <t xml:space="preserve">• Inhabilidad en el ejercicio de sus funciones. 
• Sanciones legales por incumplimiento contractual.
• Detrimento Patrimonial.
</t>
  </si>
  <si>
    <t>la Subdirectora de Administración de Recurso Naturales, verifica que la entrega de bienes y servicios sea igual a las condiciones técnicas exigidas, a través del  los informes con  su respectivo registro fotográfico.</t>
  </si>
  <si>
    <t>anexar en la etapa precontractual de todos los contratos de prestación de bienes y Servicios  el requisito de la entrega de informes con las mismas condiciones técnicas del contrato.</t>
  </si>
  <si>
    <t>la Subdirectora de Administración de Recurso Naturales</t>
  </si>
  <si>
    <t>GESTIÓN DEL DESARROLLO SOSTENIBLE</t>
  </si>
  <si>
    <t xml:space="preserve">Promover la recuperación y sostenibilidad ambiental del territorio mediante la generación de información y proyectos productivos aplicables para la jurisdicción, que conlleve a la disminución de la presión sobre los Bienes y Servicios Ambientales </t>
  </si>
  <si>
    <t>A partir de un diagnóstico participativo, se establecen estrategias para dar soluciones a las necesidades ambientales de la población</t>
  </si>
  <si>
    <r>
      <rPr>
        <b/>
        <sz val="12"/>
        <rFont val="Arial"/>
        <family val="2"/>
      </rPr>
      <t>Posibilidad de</t>
    </r>
    <r>
      <rPr>
        <sz val="12"/>
        <rFont val="Arial"/>
        <family val="2"/>
      </rPr>
      <t xml:space="preserve"> recibir dadivas debido a la entrega de bienes y servicios que no cumplen con las exigencias Técnicas  del contrato, por el ejerció de las funciones como Coordinadores de los proyectos, para el beneficio Propio o de terceros.</t>
    </r>
  </si>
  <si>
    <t>Continua</t>
  </si>
  <si>
    <t>GESTIÓN DEL TALENTO HUMANO</t>
  </si>
  <si>
    <t>Desarrollar actividades para la administración del talento humano de la Corporación, que permita el desarrollo de la misión, visión y objetivos estratégicos institucionales, dentro de un clima organizacional adecuado.</t>
  </si>
  <si>
    <t>El proceso inicia con la definición de las necesidades o requerimientos de talento humano para proveer empleos vacantes en la planta de personal, incluye lo relacionado con el Sistema de Gestión en Seguridad y Salud en el Trabajo y termina con el retiro del servicio.</t>
  </si>
  <si>
    <r>
      <rPr>
        <b/>
        <sz val="12"/>
        <rFont val="Arial"/>
        <family val="2"/>
      </rPr>
      <t xml:space="preserve">Debido al </t>
    </r>
    <r>
      <rPr>
        <sz val="12"/>
        <rFont val="Arial"/>
        <family val="2"/>
      </rPr>
      <t>inadecuado proceso de selección del personal en la entidad</t>
    </r>
  </si>
  <si>
    <r>
      <rPr>
        <b/>
        <sz val="12"/>
        <rFont val="Arial"/>
        <family val="2"/>
      </rPr>
      <t>Posibilidad de</t>
    </r>
    <r>
      <rPr>
        <sz val="12"/>
        <rFont val="Arial"/>
        <family val="2"/>
      </rPr>
      <t xml:space="preserve"> favorecimiento en la  vinculación laboral   Debido al inadecuado proceso de selección de funcionarios, por el  ejercicio de sus funciones ,para la ocupación de cargos públicos con el beneficio de una mejor remuneración salarias. 
</t>
    </r>
  </si>
  <si>
    <t>• Inhabilidad en el ejercicio de sus funciones. 
• Perdida de la credibilidad Institucional.
• Sanciones legales.</t>
  </si>
  <si>
    <t xml:space="preserve">El encargada de  las funciones  Talento Humano verifica que el proceso de selección del personal se realiza adecuadamente a través de procedimiento de vinculación laboral establecido en la entidad </t>
  </si>
  <si>
    <t>Preventivo</t>
  </si>
  <si>
    <t xml:space="preserve">verificación de la idoneidad  del funcionario a vincular por medio del manual de Funciones </t>
  </si>
  <si>
    <t>Subdirector(a) Administrativa y Financiera -Jefe de Talento Humano</t>
  </si>
  <si>
    <t>GESTIÓN DE BIENES E INFRAESTRUCTURA</t>
  </si>
  <si>
    <t xml:space="preserve">Registrar bienes muebles e inmuebles de consumo y/o devolutivo de almacén, para el manejo y control de los mismos; procedimiento que puede darse por adquisición, por compra de caja menor,   donaciones, bienes recibidos en comodato, donación en pago, leasing con opción de compra, remesa o traslado entre bodegas o entre entidades, recuperación, reposición, sobrantes, producción, sentencias y por bienes adquiridos dentro del objeto contractual para el desarrollo del mismo(contratos de obra, convenios….entre otros) en el cual se especifique q deben ser entregados a la corporación una vez ejecuten el contrato. </t>
  </si>
  <si>
    <t xml:space="preserve">Ingresa por compra, por donación, compensación, por reintegro a  almacén, por bienes adquiridos dentro del objeto contractual para el desarrollo del mismo (contratos de obra, convenios….entre otros) en el cual se especifique que deben ser entregados a la corporación una vez ejecuten el contrato, una vez se cuente con los documentos soportes idóneos para el registro. </t>
  </si>
  <si>
    <r>
      <rPr>
        <b/>
        <sz val="12"/>
        <rFont val="Arial"/>
        <family val="2"/>
      </rPr>
      <t>debido a</t>
    </r>
    <r>
      <rPr>
        <sz val="12"/>
        <rFont val="Arial"/>
        <family val="2"/>
      </rPr>
      <t>l incumplimiento en las especificaciones  técnicas establecidas en  los contrato (obras, convenios, entre otros)</t>
    </r>
  </si>
  <si>
    <r>
      <rPr>
        <b/>
        <sz val="12"/>
        <rFont val="Arial"/>
        <family val="2"/>
      </rPr>
      <t>Posibilidad de</t>
    </r>
    <r>
      <rPr>
        <sz val="12"/>
        <rFont val="Arial"/>
        <family val="2"/>
      </rPr>
      <t xml:space="preserve"> recibir dádivas por el ingreso 
de elementos de consumo y activos fijos  almacén debido al incumplimiento en las especificaciones  técnicas establecidas en  los contrato (obras, convenios, entre otros), por el ejercicio de las funciones como almacenista, para el beneficio propio o de terceros.  
</t>
    </r>
  </si>
  <si>
    <t>• Inhabilidad en el ejercicio de sus funciones. 
• Sanciones legales por incumplimiento contractual.
• Detrimento Patrimonial.</t>
  </si>
  <si>
    <t>La subdirectora Administrativa  y Financiera verifica  que los  elementos que  ingresan al almacén correspondan con las necesidades establecidas en el contrato a través de la manual de bienes y el procedimiento.</t>
  </si>
  <si>
    <t>Elaborar una lista de verificación de  los ingresos de acuerdo a las especificaciones de los contratos.</t>
  </si>
  <si>
    <t xml:space="preserve">Técnico Administrativo de Almacén </t>
  </si>
  <si>
    <t xml:space="preserve">GESTIÓN DOCUMENTAL </t>
  </si>
  <si>
    <t>Garantizar la correcta y oportuna dirección, planeación, manejo, control, organización y funcionamiento de la gestión documental y la administración de archivos de la corporación , de forma armónica y homogénea de acuerdo  a los estándares para el tratamiento de los documentos y la legislación vigente, para proteger el patrimonio documental.</t>
  </si>
  <si>
    <t>Este procedimiento involucra todas las actividades propias de la Gestión Documental desde la producción y recepción de las comunicaciones oficiales de la entidad establecidas como documentos asociados a cada proceso, hasta la disposición final de los mismos, de acuerdo con los lineamientos  establecidos en la norma de Gestión Documental.</t>
  </si>
  <si>
    <r>
      <rPr>
        <b/>
        <sz val="12"/>
        <rFont val="Arial"/>
        <family val="2"/>
      </rPr>
      <t>debido a</t>
    </r>
    <r>
      <rPr>
        <sz val="12"/>
        <rFont val="Arial"/>
        <family val="2"/>
      </rPr>
      <t xml:space="preserve"> la destrucción, robo y  pérdida  de documentos e información.</t>
    </r>
  </si>
  <si>
    <r>
      <rPr>
        <b/>
        <sz val="12"/>
        <rFont val="Arial"/>
        <family val="2"/>
      </rPr>
      <t>Posibilidad de</t>
    </r>
    <r>
      <rPr>
        <sz val="12"/>
        <rFont val="Arial"/>
        <family val="2"/>
      </rPr>
      <t xml:space="preserve"> recibir dadivas por el manejo de procedimientos documentales  debido a la destrucción, robo y  pérdida  de documentos e información, por el ejercicio de las funciones secretaria del centro de Archivo Documental, para el favorecimiento de terceros</t>
    </r>
  </si>
  <si>
    <t xml:space="preserve">• Pérdida de memoria y de información de los procesos  de la entidad.
• Sanciones  penales, disciplinarias y fiscales.
• Procesos Disciplinarios.
</t>
  </si>
  <si>
    <t xml:space="preserve">el Secretario General verifica que los documentos e información, que recibe y almacena el centro  Archivo central, se encuentren escaneados a través de un inventario físico y digital, para su disponibilidad en el caso de consulta por usuarios y colaboradores.  </t>
  </si>
  <si>
    <t xml:space="preserve">Aportar todos los recursos  necesarios(humano, físico, tecnológicos) para el ejerció de las actividades de digitalización de los documentos y información  de la entidad. </t>
  </si>
  <si>
    <t>Secretario General</t>
  </si>
  <si>
    <t>GESTIÓN ADMINISTRATIVA Y FINANCIERA</t>
  </si>
  <si>
    <t>Administrar y proporcionar servicios financieros para el cumplimiento de la gestión institucional, proveer información financiera para la toma de decisiones y realizar el seguimiento y control a los recursos financieros.</t>
  </si>
  <si>
    <t>Inicia con la planeación presupuestal y termina con el análisis, interpretación y comunicación de la información financiera.</t>
  </si>
  <si>
    <r>
      <rPr>
        <b/>
        <sz val="12"/>
        <rFont val="Arial"/>
        <family val="2"/>
      </rPr>
      <t>debido al</t>
    </r>
    <r>
      <rPr>
        <sz val="12"/>
        <rFont val="Arial"/>
        <family val="2"/>
      </rPr>
      <t xml:space="preserve">  retiro  como deudor del   boletín del  de Deudores Morosos  de la Contaduría General de la Nación  (BDME)</t>
    </r>
  </si>
  <si>
    <r>
      <rPr>
        <b/>
        <sz val="12"/>
        <rFont val="Arial"/>
        <family val="2"/>
      </rPr>
      <t>CONTABILIDAD
Posibilidad de</t>
    </r>
    <r>
      <rPr>
        <sz val="12"/>
        <rFont val="Arial"/>
        <family val="2"/>
      </rPr>
      <t xml:space="preserve"> Recibir dádivas de terceros  debido al  retiro  del boletín de Deudores Morosos  de la Contaduría General de la Nación  (BDME), por parte del Contador    y/ o personal autorizado que desarrolle la función en la entidad, para el beneficio económico  propio y/o terceros</t>
    </r>
  </si>
  <si>
    <t xml:space="preserve">• Inhabilidad como funcionario.
• Perdida de la licencia como contador.
• Perdida de la imagen institucional.
</t>
  </si>
  <si>
    <t>La Subdirectora  Administrativa y Financiera verifica  la conciliación y el reporte de terceros de los deudores reportados en SICAR versus los reportes de los deudores de Contabilidad a través de BDME, la cual  se realiza de manera de mensual, mediante  comunicación y acto administrativo.</t>
  </si>
  <si>
    <t xml:space="preserve">realizar seguimiento mensual  a las conciliaciones mediante una comunicación interna. </t>
  </si>
  <si>
    <t xml:space="preserve">La Subdirectora Administrativa y Financiera </t>
  </si>
  <si>
    <r>
      <rPr>
        <b/>
        <sz val="12"/>
        <rFont val="Arial"/>
        <family val="2"/>
      </rPr>
      <t>Debido</t>
    </r>
    <r>
      <rPr>
        <sz val="12"/>
        <rFont val="Arial"/>
        <family val="2"/>
      </rPr>
      <t xml:space="preserve"> a realizar pagos sin el cumplimiento de los requisitos</t>
    </r>
  </si>
  <si>
    <r>
      <rPr>
        <b/>
        <sz val="12"/>
        <rFont val="Arial"/>
        <family val="2"/>
      </rPr>
      <t xml:space="preserve">TESORERIA </t>
    </r>
    <r>
      <rPr>
        <sz val="12"/>
        <rFont val="Arial"/>
        <family val="2"/>
      </rPr>
      <t xml:space="preserve">
posibilidad de recibir  incentivos o dadivas por parte de terceros debido a realizar pagos sin el cumplimiento de los requisitos contractuales, por parte de los funcionarios autorizados antes las entidades bancarias para obtener beneficio económico  propio y/o terceros</t>
    </r>
  </si>
  <si>
    <t>• Investigaciones penales, fiscales o disciplinarias.
•  Sanciones legales por incumplimiento contractual.
•  Detrimento Patrimonial.
• Perdida de la imagen institucional.
• Perdida de confianza en lo publico.</t>
  </si>
  <si>
    <t xml:space="preserve">la tesorera verifica que el  pago se realice de acuerdo a los requisitos de cada contrato a través del expedición del egreso. </t>
  </si>
  <si>
    <t>Realizar el pago correspondiente de acuerdo a los requisitos establecidos.</t>
  </si>
  <si>
    <t>Tesorera</t>
  </si>
  <si>
    <t>GESTIÓN JURÍDICA</t>
  </si>
  <si>
    <t>Velar por los intereses de la entidad, representarla judicialmente y  asegurar que las actuaciones y  decisiones  se enmarquen dentro de los parámetros previstos en la constitución Política y Leyes.</t>
  </si>
  <si>
    <t>Inicia con la presentación o contestación de la demanda   denuncia  o proceso disciplinario y termina con un fallo debidamente ejecutoriado.</t>
  </si>
  <si>
    <r>
      <rPr>
        <b/>
        <sz val="12"/>
        <rFont val="Arial"/>
        <family val="2"/>
      </rPr>
      <t>debido a</t>
    </r>
    <r>
      <rPr>
        <sz val="12"/>
        <rFont val="Arial"/>
        <family val="2"/>
      </rPr>
      <t xml:space="preserve"> las demoras de los tramites (demandas, acciones populares, tutelas, entre otras), </t>
    </r>
  </si>
  <si>
    <r>
      <rPr>
        <b/>
        <sz val="12"/>
        <rFont val="Arial"/>
        <family val="2"/>
      </rPr>
      <t>Posibilidad de</t>
    </r>
    <r>
      <rPr>
        <sz val="12"/>
        <rFont val="Arial"/>
        <family val="2"/>
      </rPr>
      <t xml:space="preserve"> Favorecimiento en los procesos jurídicos </t>
    </r>
    <r>
      <rPr>
        <b/>
        <sz val="12"/>
        <rFont val="Arial"/>
        <family val="2"/>
      </rPr>
      <t xml:space="preserve">debido a </t>
    </r>
    <r>
      <rPr>
        <sz val="12"/>
        <rFont val="Arial"/>
        <family val="2"/>
      </rPr>
      <t>las demoras de los tramites (demandas, acciones populares, tutelas, entre otras), por el ejercicio de sus funciones como abogado, persona autorizada, para el beneficio de terceros.</t>
    </r>
  </si>
  <si>
    <t xml:space="preserve">• Investigaciones penales, fiscales o disciplinarias.
•  Sanciones legales por incumplimiento contractual.
•  Detrimento Patrimonial.
</t>
  </si>
  <si>
    <t xml:space="preserve">El Secretario General verifica que los proceso Jurídicos  (peticiones, tutelas, acciones de populares entre otras) sean tramitados en el tiempo establecido para cada uno, realizando el seguimiento a través pagina de la Consulta de Proceso Nacional Unificada  
</t>
  </si>
  <si>
    <t xml:space="preserve">llevar registro de los procesos jurídicos  trimestral a través de los Indicadores del Plan de Acción por proceso (Gestión Jurídica) </t>
  </si>
  <si>
    <t>Secretaria del Área de Secretaria General</t>
  </si>
  <si>
    <t xml:space="preserve">Formular  las  orientaciones  para  la  adquisición  de  bienes  y  servicios  de  la  Corporación  para  el Desarrollo Sostenible del Norte y el Oriente  Amazónico - CDA, conforme a la normatividad legal vigente  en  materia  de  contratación  pública  y  bajo  la  egida  de  los  principios  de  la  contratación estatal, con el propósito de que la Corporación sea eficiente, eficaz y efectiva en el cumplimiento de su misión y visión. </t>
  </si>
  <si>
    <t xml:space="preserve">Este  documento  aplica  para  toda  la  Corporación  en  la  fase  precontractual,  contractual  y pos contractual en las modalidades de licitación pública, selección abreviada, concurso de méritos, contratación directa y mínima cuantía, así como aquellas contrataciones de régimen especial </t>
  </si>
  <si>
    <r>
      <rPr>
        <b/>
        <sz val="12"/>
        <rFont val="Arial"/>
        <family val="2"/>
      </rPr>
      <t>debido a</t>
    </r>
    <r>
      <rPr>
        <sz val="12"/>
        <rFont val="Arial"/>
        <family val="2"/>
      </rPr>
      <t xml:space="preserve"> la celebración y/o indebida adjudicación de un contrato,</t>
    </r>
  </si>
  <si>
    <r>
      <rPr>
        <b/>
        <sz val="12"/>
        <rFont val="Arial"/>
        <family val="2"/>
      </rPr>
      <t>Posibilidad de</t>
    </r>
    <r>
      <rPr>
        <sz val="12"/>
        <rFont val="Arial"/>
        <family val="2"/>
      </rPr>
      <t xml:space="preserve"> favorecimiento en los contratos debido a la celebración y/o indebida adjudicación de un contrato, por el ejercicio de la función como parte del ordenador del gasto o personal Autorizado, para el beneficio de terceros.</t>
    </r>
  </si>
  <si>
    <t>el secretario General verifica que la adjudicación contractual cumple con los requisitos de la norma, a través del manual de contratación, para la adecuada celebración de un contrato.</t>
  </si>
  <si>
    <t>Evitar</t>
  </si>
  <si>
    <t xml:space="preserve">realizar reuniones con el comité de estructura contractual, donde se verifica la condiciones o la idoneidad de las la personas </t>
  </si>
  <si>
    <t xml:space="preserve">comité contractual </t>
  </si>
  <si>
    <t xml:space="preserve"> EVALUACIÓN Y SEGUIMIENTO DEL SISTEMA INTEGRADO DE GESTIÓN</t>
  </si>
  <si>
    <t xml:space="preserve">Evaluar el desarrollo, mantenimiento y mejora del SIG,  administrando de manera eficaz, las herramientas de control interno para asegurar el cumplimiento de las políticas, normas, acuerdos y reglamentos establecidos por los diferentes procesos de la Corporación.        </t>
  </si>
  <si>
    <t>Inicia con la planificación y ejecución de las auditorias integrales a los procesos y procedimientos del mapa de procesos de la Corporación, continua con la suscripción de las acciones correctivas y termina con el mejoramiento continuo del SIGI.</t>
  </si>
  <si>
    <r>
      <rPr>
        <b/>
        <sz val="12"/>
        <rFont val="Arial"/>
        <family val="2"/>
      </rPr>
      <t>Debido a</t>
    </r>
    <r>
      <rPr>
        <sz val="12"/>
        <rFont val="Arial"/>
        <family val="2"/>
      </rPr>
      <t xml:space="preserve"> modificaciones  en la lista de verificación al momento de análisis de las evidencias</t>
    </r>
  </si>
  <si>
    <r>
      <rPr>
        <b/>
        <sz val="12"/>
        <rFont val="Arial"/>
        <family val="2"/>
      </rPr>
      <t>Posibilidad de</t>
    </r>
    <r>
      <rPr>
        <sz val="12"/>
        <rFont val="Arial"/>
        <family val="2"/>
      </rPr>
      <t xml:space="preserve"> omisión y/o cambios   en los informes de  auditorias interna  por procesos,  </t>
    </r>
    <r>
      <rPr>
        <b/>
        <sz val="12"/>
        <rFont val="Arial"/>
        <family val="2"/>
      </rPr>
      <t xml:space="preserve">debido a </t>
    </r>
    <r>
      <rPr>
        <sz val="12"/>
        <rFont val="Arial"/>
        <family val="2"/>
      </rPr>
      <t xml:space="preserve">modificaciones  en la lista de verificación al momento de análisis de las evidencias, por ejercicio de sus funciones como  auditor, para el beneficio propio y de terceros </t>
    </r>
  </si>
  <si>
    <t xml:space="preserve">• Inhabilidad en el ejercicio de sus funciones como Auditor por el ente certificador.
• Perdida de la credibilidad Institucional.
• Procesos Disciplinarios al funcionario. 
</t>
  </si>
  <si>
    <t xml:space="preserve">Jefe Asesora de control Interno </t>
  </si>
  <si>
    <t>Automático</t>
  </si>
  <si>
    <t>Conflicto de intereses</t>
  </si>
  <si>
    <t>Sin Documentar</t>
  </si>
  <si>
    <t>Sin registro</t>
  </si>
  <si>
    <t>Compartir</t>
  </si>
  <si>
    <t xml:space="preserve">Finalizado </t>
  </si>
  <si>
    <t>Curso</t>
  </si>
  <si>
    <t>Informar a los participes, usuarios el avance y ejecución del Plan de Acción "2024 - 2027"</t>
  </si>
  <si>
    <t>Mejoramiento de los controles en beneficio de la entidad y del ciudadano</t>
  </si>
  <si>
    <t>Normativa
Administrativa</t>
  </si>
  <si>
    <t xml:space="preserve">Revisión de la informacion </t>
  </si>
  <si>
    <t xml:space="preserve">Participar en los comités y coordinar acciones interinstitucionales para el control de la deforestación y el uso sostenible de los recursos forestales. </t>
  </si>
  <si>
    <t>Componente 1: Gestión del Riesgo de Corrupción  - Mapa de Riesgos de Corrupción</t>
  </si>
  <si>
    <t xml:space="preserve">Subdireccion de Normatizacion y Calidad Ambiental y las Direcciones Seccionales </t>
  </si>
  <si>
    <t>3- Guaviare</t>
  </si>
  <si>
    <t>3- Guainía</t>
  </si>
  <si>
    <t>3-Vaupés</t>
  </si>
  <si>
    <t>Plan Anticorrupción y de Atención al Ciudadano  2025</t>
  </si>
  <si>
    <t xml:space="preserve"> 31 de enero de 2025</t>
  </si>
  <si>
    <t>Plan Anticorrupción y de Atención al Ciudadano 2025</t>
  </si>
  <si>
    <t>31 de enero de 2025</t>
  </si>
  <si>
    <t>Enero a diciembre de 2025</t>
  </si>
  <si>
    <t xml:space="preserve"> Abril de 2025
</t>
  </si>
  <si>
    <t>Abril de 2025</t>
  </si>
  <si>
    <t>Febrero a diciembre de 2025</t>
  </si>
  <si>
    <t>De enero a diciembre 31 de 2025</t>
  </si>
  <si>
    <t>31 de marzo a 31 de diciembre de 2025</t>
  </si>
  <si>
    <t>02 de enero a 31 de diciembre de 2025</t>
  </si>
  <si>
    <t>I Cuatrimestre</t>
  </si>
  <si>
    <t>II Cuatrimestre</t>
  </si>
  <si>
    <t>III Cuatrimestre</t>
  </si>
  <si>
    <t xml:space="preserve">CORPORACION PARA EL DESARROLLO SOSTENIBLE DEL NORTE Y ORIENTE AMAZONICO -CDA
PLAN ANTICORRUPCIÓN Y DE ATENCIÓN AL CIUDADANO   2025
</t>
  </si>
  <si>
    <t xml:space="preserve">
Socializar las determinantes ambientales con el departamento y los  municipios para tener en cuenta en la elaboracion de los POT.
(3 departamentos de la Jurisdicción)
</t>
  </si>
  <si>
    <t>Solicitar a Cooperacion Internacional el avance de los proyectos implementados en la Jurisdiccion, que los acuerdos de conservacion sean entregados a las Seccionales con sus respectivos shapes , para poder hacer los seguimientos. En el contexto CODPA "COMITES CONTROL SEGUIMIENTO VIGILANCIA Y MONIOTREO Y EL COMITE DE ORDENAMIENTO TERRITORIAL. El departamento del Guaviare cuenta con  la coordinacion para el  control a la deforestacion en el que esta reglamentado bajo el decreto 1257 del 2017 donde participa toda la institucionalidad del dpto del Guaviare.</t>
  </si>
  <si>
    <t>Rendicion de cuentas 2025</t>
  </si>
  <si>
    <t>PLAN ANTICORRUPCIÓN Y DE ATENCIÓN AL CIUDADANO 2025</t>
  </si>
  <si>
    <t>Seguimiento a 30 de abril de 2025</t>
  </si>
  <si>
    <t>Seguimiento a 29 de agosto de 2025</t>
  </si>
  <si>
    <t>Seguimiento a 31 de diciembre de 2025</t>
  </si>
  <si>
    <t>01 de febrero al 29 de junio de 2025</t>
  </si>
  <si>
    <t>01 de julio de 2025 al 31 de diciembre de 2025</t>
  </si>
  <si>
    <t>CORPORACION PARA EL DESARROLLO SOSTENIBLE DEL NORTE Y ORIENTE AMAZONICO -CDA
PLAN ANTICORRUPCIÓN Y DE ATENCIÓN AL CIUDADANO 2025</t>
  </si>
  <si>
    <t>30 Abril de 2025</t>
  </si>
  <si>
    <t>31 de Diciembre   de 2025</t>
  </si>
  <si>
    <t xml:space="preserve"> Diciembre 2025</t>
  </si>
  <si>
    <t>29 de Agosto  2025</t>
  </si>
  <si>
    <t>30 de Abril de 2025</t>
  </si>
  <si>
    <t>31 de Diciembre de 2025</t>
  </si>
  <si>
    <t>29 de Agosto 2025</t>
  </si>
  <si>
    <t xml:space="preserve"> Del 15 al 20 de enero de 2025</t>
  </si>
  <si>
    <t>La Subdirectora de Normatización y Calidad Ambiental garantiza el acceso a la Plataforma de Salvoconducto Único en Línea (SUNL), asignando un único usuario por dirección seccional (Guainía, Guaviare y Vaupés), en función de las responsabilidades asignadas a los directores seccionales, mediante comunicación interna.</t>
  </si>
  <si>
    <t>Los directores seccionales de Guainía, Guaviare y Vaupés verifican que los funcionarios o contratistas con acceso a la SUNL protejan la información sensible, evitando su divulgación o modificación. Este control se implementa a través del documento de confidencialidad para trámites, garantizando la protección adecuada de la información.</t>
  </si>
  <si>
    <t>El Profesional de Apoyo asignado realizará el seguimiento mensual de la información reportada en la SUNL. Este seguimiento incluye el reporte de los salvoconductos emitidos por las direcciones seccionales, utilizando una matriz en Excel como herramienta de consolidación y análisis.</t>
  </si>
  <si>
    <t>Comunicación Interna Asignando un único usuario en función de las responsabilidades asignadas a los directores seccionales</t>
  </si>
  <si>
    <t>Subdirectora de Normatización y Calidad Ambiental</t>
  </si>
  <si>
    <t>Directores seccionales (Guainia, Guaviare y Vaupés)</t>
  </si>
  <si>
    <t xml:space="preserve">Documento de confidencialidad para trámites EDE-CP-01-PR-06-FR-09 ACUERDO DE CONFIDENCIALIDAD 
</t>
  </si>
  <si>
    <t>Matriz  de consolidación con el reporte de los salvoconductos emitidos por las direcciones seccionales</t>
  </si>
  <si>
    <t xml:space="preserve">El Profesional de Apoyo de la Subdirección de Normatización y calidad Ambiental (SNCA) verifica que los tramites Ambientales, se ejecuten según los términos legales establecidos, a través  del reporte trimestral de los indicadores de Gestión y Solicitudes atendidas.  </t>
  </si>
  <si>
    <t xml:space="preserve">Realizar una matriz de Excel con el reporte de solicitudes atendudas por cada tramite, identificando número de expediente y tiempo de acuerdo con los terminos legales. </t>
  </si>
  <si>
    <t xml:space="preserve">Acta de reunión y acuerdo de aprobación del infrome de gestión. </t>
  </si>
  <si>
    <t>Secretaria Ejecutiva de la Dirección General y Secretaría General</t>
  </si>
  <si>
    <t>Diseñar un plan de trabajo para fomentar la apropiación de la Política de Integridad dentro de la Entidad.</t>
  </si>
  <si>
    <t>30 de abril de 2025</t>
  </si>
  <si>
    <t>Implementar el plan de trabajo para la promoción de la Politica de Integridad.</t>
  </si>
  <si>
    <t>Porcentaje de ejecución del Plan de Trabajo (# de actividades ejecutadas / # de actividades programadas) x 100</t>
  </si>
  <si>
    <t>31 de diciembre de 2025</t>
  </si>
  <si>
    <t>Promoción y apropiación de los valores de la política de integridad en la entidad</t>
  </si>
  <si>
    <t>Publicar en pagina web, la política de riesgos de corrupción, de acuerdo con los ajustes que se presenten.</t>
  </si>
  <si>
    <t>Revisar y/o Actualizar la política institucional de riesgos de corrupción, conforme a los lineamientos de la nueva guia</t>
  </si>
  <si>
    <t>Consolidar el Mapa de Riesgos de corrupción Actualizado</t>
  </si>
  <si>
    <t>Publicar para consulta ciudadana la propuesta del Plan Anticorrupción y de Atención al Ciudadano y el mapa de riesgo corrupción</t>
  </si>
  <si>
    <t>30 de abril de 2025
29 de Agosto de 2025
31 de Diciembre de 2025</t>
  </si>
  <si>
    <t>El  auditor lider revisara con los auditores designados las listas de verificación  de la Auditoria de cada proceso sean, las cuales deben ser concertadas y aprobadas previas al inicio de las auditorias</t>
  </si>
  <si>
    <t xml:space="preserve">Programar la reuniones con los auditores para la construccion y concertacion de las listas de verificacion de las auditorias.
</t>
  </si>
  <si>
    <t>Anual</t>
  </si>
  <si>
    <t>Direcciones Seccionales</t>
  </si>
  <si>
    <t>2 de enero de 2025</t>
  </si>
  <si>
    <t>31 de diciembre  de 2025</t>
  </si>
  <si>
    <t>2 de enero de 205</t>
  </si>
  <si>
    <t>Direcciones seccionales y Oficina Asesora de Planeación</t>
  </si>
  <si>
    <t>Capacitar  a funcionarios  de las Direcciones Seccionales, en el aplicativo SILA - VITAL</t>
  </si>
  <si>
    <t>Seguimiento a los asuntos ambientales concertados con los municipios para la adopción y/o modificación de los Planes de ordenamiento Territorial</t>
  </si>
  <si>
    <t>Seguimiento al plan de acción de la CDA para el control de la deforestación en cumplimiento de la sentencia 4360/2018 y articulación con los planes de acción de los municipios y departamentos</t>
  </si>
  <si>
    <t>Direccion Seccional Guaviare
Oficina Asesora de Planeación</t>
  </si>
  <si>
    <t>Celebración de fechas ambientales</t>
  </si>
  <si>
    <t>Mesa RAMSAR EFI- Comité de Humedales</t>
  </si>
  <si>
    <t>Comunidades indígenas que pertenecen a la Mesa Ramsar EFI - Ramsar; Miembros que conforman el Comité Regional de Humedales</t>
  </si>
  <si>
    <t xml:space="preserve">Coordinar diferentes actividades enmarcadas en el área del Complejo de Humedales Ramsar - EFI </t>
  </si>
  <si>
    <r>
      <t xml:space="preserve">El Comité por la Alta Dirección verifica que las metas fisicas y financieras de los planes, proyectos y programas consolidado  por la oficina Asesora de Planeación,  correspondan a la realidad del avance de  gestión de la entidad,  a través de acta de reunión y acuerdos de aprobación del informe de gestión por el Consejo Directivo.
</t>
    </r>
    <r>
      <rPr>
        <b/>
        <sz val="12"/>
        <color theme="1"/>
        <rFont val="Arial"/>
        <family val="2"/>
      </rPr>
      <t xml:space="preserve"> </t>
    </r>
  </si>
  <si>
    <t>Publicar en pagina web Institucional  Informes de Auditorias Internas y Externas y el Informe de la Contraloría General de la República</t>
  </si>
  <si>
    <t>Mantener actualizado los  registros de las hojas de vida de los funcionarios de la CDA en el SIGEP II</t>
  </si>
  <si>
    <t>100% de las hojas de vida de funcionarios  publicadas en el SIGEP II</t>
  </si>
  <si>
    <t>Mantener el registro actualizado de los contratos de la Entidad  en el SECOP II y el Plan de Adquisiciones</t>
  </si>
  <si>
    <t>100% de los contratos registrados en el SECOP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</si>
</sst>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240A]d&quot; de &quot;mmmm&quot; de &quot;yyyy;@"/>
    <numFmt numFmtId="165" formatCode="[$-409]d\-mmm\-yy;@"/>
  </numFmts>
  <fonts count="4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b/>
      <sz val="12"/>
      <name val="Arial"/>
      <family val="2"/>
    </font>
    <font>
      <b/>
      <sz val="11"/>
      <name val="Arial"/>
      <family val="2"/>
    </font>
    <font>
      <b/>
      <sz val="9"/>
      <color indexed="81"/>
      <name val="Tahoma"/>
      <family val="2"/>
    </font>
    <font>
      <sz val="9"/>
      <color indexed="81"/>
      <name val="Tahoma"/>
      <family val="2"/>
    </font>
    <font>
      <sz val="11"/>
      <name val="Arial"/>
      <family val="2"/>
    </font>
    <font>
      <sz val="10"/>
      <color indexed="8"/>
      <name val="Arial"/>
      <family val="2"/>
    </font>
    <font>
      <sz val="11"/>
      <color theme="1"/>
      <name val="Calibri"/>
      <family val="2"/>
      <scheme val="minor"/>
    </font>
    <font>
      <sz val="12"/>
      <name val="Arial"/>
      <family val="2"/>
    </font>
    <font>
      <sz val="12"/>
      <color indexed="9"/>
      <name val="Arial"/>
      <family val="2"/>
    </font>
    <font>
      <sz val="24"/>
      <name val="Arial"/>
      <family val="2"/>
    </font>
    <font>
      <sz val="12"/>
      <color theme="1"/>
      <name val="Arial"/>
      <family val="2"/>
    </font>
    <font>
      <b/>
      <sz val="12"/>
      <color theme="1"/>
      <name val="Arial"/>
      <family val="2"/>
    </font>
    <font>
      <sz val="11"/>
      <color theme="1"/>
      <name val="Arial"/>
      <family val="2"/>
    </font>
    <font>
      <b/>
      <sz val="12"/>
      <name val="Calibri"/>
      <family val="2"/>
      <scheme val="minor"/>
    </font>
    <font>
      <sz val="10"/>
      <color theme="1"/>
      <name val="Arial"/>
      <family val="2"/>
    </font>
    <font>
      <b/>
      <sz val="11"/>
      <color theme="1"/>
      <name val="Arial"/>
      <family val="2"/>
    </font>
    <font>
      <sz val="8"/>
      <name val="Arial"/>
      <family val="2"/>
    </font>
    <font>
      <b/>
      <sz val="11"/>
      <name val="Arial"/>
      <family val="2"/>
    </font>
    <font>
      <sz val="12"/>
      <name val="Arial"/>
      <family val="2"/>
    </font>
    <font>
      <b/>
      <sz val="12"/>
      <name val="Arial"/>
      <family val="2"/>
    </font>
    <font>
      <sz val="10"/>
      <name val="Arial"/>
      <family val="2"/>
    </font>
    <font>
      <sz val="10"/>
      <name val="Arial"/>
      <family val="2"/>
    </font>
    <font>
      <b/>
      <sz val="11"/>
      <color rgb="FF000000"/>
      <name val="Arial"/>
      <family val="2"/>
    </font>
    <font>
      <b/>
      <sz val="18"/>
      <name val="Arial"/>
      <family val="2"/>
    </font>
    <font>
      <b/>
      <sz val="16"/>
      <color theme="1"/>
      <name val="Arial Narrow"/>
      <family val="2"/>
    </font>
    <font>
      <b/>
      <sz val="11"/>
      <color theme="1"/>
      <name val="Arial Narrow"/>
      <family val="2"/>
    </font>
    <font>
      <sz val="11"/>
      <color theme="1"/>
      <name val="Arial Narrow"/>
      <family val="2"/>
    </font>
    <font>
      <sz val="16"/>
      <color rgb="FF000000"/>
      <name val="Arial Narrow"/>
      <family val="2"/>
    </font>
    <font>
      <sz val="12"/>
      <color rgb="FF000000"/>
      <name val="Arial Narrow"/>
      <family val="2"/>
    </font>
    <font>
      <sz val="11"/>
      <color rgb="FF000000"/>
      <name val="Arial Narrow"/>
      <family val="2"/>
    </font>
    <font>
      <sz val="14"/>
      <color rgb="FF000000"/>
      <name val="Arial Narrow"/>
      <family val="2"/>
    </font>
    <font>
      <sz val="10"/>
      <color rgb="FF000000"/>
      <name val="Arial Narrow"/>
      <family val="2"/>
    </font>
    <font>
      <sz val="11"/>
      <color rgb="FF7030A0"/>
      <name val="Arial"/>
      <family val="2"/>
    </font>
    <font>
      <sz val="10"/>
      <color rgb="FF7030A0"/>
      <name val="Arial"/>
      <family val="2"/>
    </font>
  </fonts>
  <fills count="13">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rgb="FFC00000"/>
        <bgColor indexed="64"/>
      </patternFill>
    </fill>
    <fill>
      <patternFill patternType="solid">
        <fgColor theme="0"/>
        <bgColor indexed="42"/>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9"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tted">
        <color rgb="FFF79646"/>
      </left>
      <right style="dotted">
        <color rgb="FFF79646"/>
      </right>
      <top style="dotted">
        <color rgb="FFF79646"/>
      </top>
      <bottom style="dotted">
        <color rgb="FFF79646"/>
      </bottom>
      <diagonal/>
    </border>
  </borders>
  <cellStyleXfs count="58">
    <xf numFmtId="0" fontId="0" fillId="0" borderId="0"/>
    <xf numFmtId="0" fontId="13" fillId="0" borderId="0"/>
    <xf numFmtId="0" fontId="20" fillId="0" borderId="0"/>
    <xf numFmtId="0" fontId="21" fillId="0" borderId="0"/>
    <xf numFmtId="0" fontId="21" fillId="0" borderId="0"/>
    <xf numFmtId="0" fontId="12" fillId="0" borderId="0"/>
    <xf numFmtId="0" fontId="12" fillId="0" borderId="0"/>
    <xf numFmtId="0" fontId="11" fillId="0" borderId="0"/>
    <xf numFmtId="0" fontId="11"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5" fillId="0" borderId="0" applyNumberFormat="0" applyFont="0" applyFill="0" applyBorder="0" applyAlignment="0" applyProtection="0"/>
    <xf numFmtId="0" fontId="36" fillId="0" borderId="0" applyNumberFormat="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3" fillId="0" borderId="0"/>
    <xf numFmtId="0" fontId="2" fillId="0" borderId="0"/>
    <xf numFmtId="9" fontId="13" fillId="0" borderId="0" applyFont="0" applyFill="0" applyBorder="0" applyAlignment="0" applyProtection="0"/>
    <xf numFmtId="0" fontId="13" fillId="0" borderId="0"/>
    <xf numFmtId="0" fontId="1" fillId="0" borderId="0"/>
    <xf numFmtId="0" fontId="13" fillId="0" borderId="0"/>
  </cellStyleXfs>
  <cellXfs count="398">
    <xf numFmtId="0" fontId="0" fillId="0" borderId="0" xfId="0"/>
    <xf numFmtId="0" fontId="13" fillId="0" borderId="0" xfId="0" applyFont="1"/>
    <xf numFmtId="0" fontId="0" fillId="2" borderId="0" xfId="0" applyFill="1"/>
    <xf numFmtId="0" fontId="13" fillId="2" borderId="0" xfId="0" applyFont="1" applyFill="1"/>
    <xf numFmtId="0" fontId="19" fillId="2" borderId="0" xfId="0" applyFont="1" applyFill="1"/>
    <xf numFmtId="0" fontId="13" fillId="0" borderId="0" xfId="0" applyFont="1" applyAlignment="1">
      <alignment horizontal="center" vertical="center"/>
    </xf>
    <xf numFmtId="0" fontId="16" fillId="2" borderId="1"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2" borderId="0" xfId="0" applyFont="1" applyFill="1" applyAlignment="1">
      <alignment vertical="center"/>
    </xf>
    <xf numFmtId="0" fontId="13" fillId="0" borderId="0" xfId="1" applyAlignment="1">
      <alignment horizontal="left" vertical="center" wrapText="1"/>
    </xf>
    <xf numFmtId="0" fontId="16" fillId="0" borderId="1" xfId="0" applyFont="1" applyBorder="1" applyAlignment="1">
      <alignment horizontal="center" vertical="center" wrapText="1"/>
    </xf>
    <xf numFmtId="0" fontId="13" fillId="0" borderId="0" xfId="1" applyAlignment="1">
      <alignment horizontal="center" vertical="center" wrapText="1"/>
    </xf>
    <xf numFmtId="0" fontId="19" fillId="2" borderId="1" xfId="0" applyFont="1" applyFill="1" applyBorder="1" applyAlignment="1">
      <alignment horizontal="center" vertical="center" wrapText="1"/>
    </xf>
    <xf numFmtId="0" fontId="16" fillId="0" borderId="1" xfId="0" applyFont="1" applyBorder="1" applyAlignment="1">
      <alignment horizontal="center" vertical="center"/>
    </xf>
    <xf numFmtId="0" fontId="13" fillId="0" borderId="1" xfId="1" applyBorder="1" applyAlignment="1">
      <alignment horizontal="left" vertical="center" wrapText="1"/>
    </xf>
    <xf numFmtId="0" fontId="19" fillId="2" borderId="2" xfId="0" applyFont="1" applyFill="1" applyBorder="1" applyAlignment="1">
      <alignment horizontal="center" vertical="center" wrapText="1"/>
    </xf>
    <xf numFmtId="0" fontId="13" fillId="0" borderId="0" xfId="1"/>
    <xf numFmtId="0" fontId="13" fillId="2" borderId="0" xfId="1" applyFill="1"/>
    <xf numFmtId="0" fontId="13" fillId="0" borderId="11" xfId="0" applyFont="1" applyBorder="1"/>
    <xf numFmtId="0" fontId="13" fillId="0" borderId="12" xfId="0" applyFont="1" applyBorder="1"/>
    <xf numFmtId="0" fontId="13" fillId="0" borderId="13" xfId="0" applyFont="1" applyBorder="1"/>
    <xf numFmtId="0" fontId="0" fillId="0" borderId="5" xfId="0" applyBorder="1"/>
    <xf numFmtId="0" fontId="0" fillId="0" borderId="9" xfId="0" applyBorder="1"/>
    <xf numFmtId="0" fontId="0" fillId="0" borderId="10" xfId="0" applyBorder="1"/>
    <xf numFmtId="0" fontId="14" fillId="0" borderId="14" xfId="0" applyFont="1" applyBorder="1"/>
    <xf numFmtId="0" fontId="14" fillId="0" borderId="0" xfId="0" applyFont="1"/>
    <xf numFmtId="0" fontId="0" fillId="0" borderId="14" xfId="0" applyBorder="1"/>
    <xf numFmtId="0" fontId="15" fillId="0" borderId="0" xfId="0" applyFont="1"/>
    <xf numFmtId="0" fontId="15" fillId="0" borderId="14" xfId="0" applyFont="1" applyBorder="1"/>
    <xf numFmtId="0" fontId="13" fillId="2" borderId="5" xfId="0" applyFont="1" applyFill="1" applyBorder="1"/>
    <xf numFmtId="0" fontId="13" fillId="2" borderId="9" xfId="0" applyFont="1" applyFill="1" applyBorder="1"/>
    <xf numFmtId="0" fontId="13" fillId="2" borderId="10" xfId="0" applyFont="1" applyFill="1" applyBorder="1"/>
    <xf numFmtId="0" fontId="13" fillId="2" borderId="11" xfId="0" applyFont="1" applyFill="1" applyBorder="1"/>
    <xf numFmtId="0" fontId="13" fillId="2" borderId="12" xfId="0" applyFont="1" applyFill="1" applyBorder="1"/>
    <xf numFmtId="0" fontId="13" fillId="2" borderId="13" xfId="0" applyFont="1" applyFill="1" applyBorder="1"/>
    <xf numFmtId="0" fontId="16" fillId="8" borderId="1" xfId="0" applyFont="1" applyFill="1" applyBorder="1" applyAlignment="1">
      <alignment horizontal="center" vertical="center"/>
    </xf>
    <xf numFmtId="0" fontId="16" fillId="8" borderId="1" xfId="0" applyFont="1" applyFill="1" applyBorder="1" applyAlignment="1">
      <alignment horizontal="center" vertical="center" wrapText="1"/>
    </xf>
    <xf numFmtId="15" fontId="16" fillId="8" borderId="1" xfId="0" applyNumberFormat="1" applyFont="1" applyFill="1" applyBorder="1" applyAlignment="1">
      <alignment horizontal="center" vertical="center" wrapText="1"/>
    </xf>
    <xf numFmtId="0" fontId="30" fillId="0" borderId="1" xfId="0" applyFont="1" applyBorder="1" applyAlignment="1">
      <alignment horizontal="center" vertical="center" wrapText="1"/>
    </xf>
    <xf numFmtId="0" fontId="16" fillId="8" borderId="1" xfId="1" applyFont="1" applyFill="1" applyBorder="1" applyAlignment="1">
      <alignment horizontal="center" vertical="center" wrapText="1"/>
    </xf>
    <xf numFmtId="0" fontId="27" fillId="0" borderId="1" xfId="0" applyFont="1" applyBorder="1" applyAlignment="1">
      <alignment horizontal="justify" vertical="center" wrapText="1"/>
    </xf>
    <xf numFmtId="0" fontId="19" fillId="2" borderId="1" xfId="0" applyFont="1" applyFill="1" applyBorder="1" applyAlignment="1">
      <alignment horizontal="justify" vertical="center" wrapText="1"/>
    </xf>
    <xf numFmtId="0" fontId="31" fillId="0" borderId="0" xfId="1" applyFont="1"/>
    <xf numFmtId="0" fontId="27" fillId="0" borderId="1" xfId="0" applyFont="1" applyBorder="1" applyAlignment="1">
      <alignment horizontal="center" vertical="center" wrapText="1"/>
    </xf>
    <xf numFmtId="0" fontId="19" fillId="0" borderId="1" xfId="1" applyFont="1" applyBorder="1" applyAlignment="1">
      <alignment horizontal="justify" vertical="center" wrapText="1"/>
    </xf>
    <xf numFmtId="0" fontId="27" fillId="0" borderId="1" xfId="1" applyFont="1" applyBorder="1" applyAlignment="1">
      <alignment horizontal="justify" vertical="center" wrapText="1"/>
    </xf>
    <xf numFmtId="0" fontId="22" fillId="0" borderId="14" xfId="1" applyFont="1" applyBorder="1"/>
    <xf numFmtId="0" fontId="22" fillId="2" borderId="0" xfId="1" applyFont="1" applyFill="1"/>
    <xf numFmtId="0" fontId="34" fillId="2" borderId="1" xfId="1" applyFont="1" applyFill="1" applyBorder="1" applyAlignment="1">
      <alignment horizontal="center" vertical="center" wrapText="1"/>
    </xf>
    <xf numFmtId="0" fontId="34" fillId="8" borderId="1" xfId="1" applyFont="1" applyFill="1" applyBorder="1" applyAlignment="1">
      <alignment horizontal="center" vertical="center" wrapText="1"/>
    </xf>
    <xf numFmtId="0" fontId="34" fillId="2" borderId="2" xfId="1" applyFont="1" applyFill="1" applyBorder="1" applyAlignment="1">
      <alignment horizontal="center" vertical="center" wrapText="1"/>
    </xf>
    <xf numFmtId="0" fontId="34" fillId="0" borderId="1" xfId="1" applyFont="1" applyBorder="1" applyAlignment="1">
      <alignment horizontal="center" vertical="center" wrapText="1"/>
    </xf>
    <xf numFmtId="0" fontId="33" fillId="0" borderId="1" xfId="1" applyFont="1" applyBorder="1" applyAlignment="1">
      <alignment horizontal="justify" vertical="center" wrapText="1"/>
    </xf>
    <xf numFmtId="0" fontId="22" fillId="0" borderId="1" xfId="1" applyFont="1" applyBorder="1"/>
    <xf numFmtId="0" fontId="19" fillId="0" borderId="1" xfId="1" applyFont="1" applyBorder="1" applyAlignment="1">
      <alignment horizontal="left" vertical="center" wrapText="1"/>
    </xf>
    <xf numFmtId="0" fontId="19" fillId="0" borderId="1" xfId="1" applyFont="1" applyBorder="1" applyAlignment="1">
      <alignment horizontal="center" vertical="center" wrapText="1"/>
    </xf>
    <xf numFmtId="0" fontId="19" fillId="0" borderId="1" xfId="0" applyFont="1" applyBorder="1" applyAlignment="1">
      <alignment horizontal="justify" vertical="center" wrapText="1"/>
    </xf>
    <xf numFmtId="0" fontId="19" fillId="2" borderId="1" xfId="1" applyFont="1" applyFill="1" applyBorder="1" applyAlignment="1">
      <alignment horizontal="center" vertical="center" wrapText="1"/>
    </xf>
    <xf numFmtId="0" fontId="19" fillId="2" borderId="1" xfId="1" applyFont="1" applyFill="1" applyBorder="1" applyAlignment="1">
      <alignment horizontal="justify" vertical="center" wrapText="1"/>
    </xf>
    <xf numFmtId="0" fontId="19" fillId="0" borderId="4" xfId="1" applyFont="1" applyBorder="1" applyAlignment="1">
      <alignment horizontal="center" vertical="center" wrapText="1"/>
    </xf>
    <xf numFmtId="0" fontId="19" fillId="2" borderId="1" xfId="9" applyFont="1" applyFill="1" applyBorder="1" applyAlignment="1">
      <alignment horizontal="justify" vertical="center" wrapText="1"/>
    </xf>
    <xf numFmtId="0" fontId="13" fillId="0" borderId="0" xfId="0" applyFont="1" applyAlignment="1">
      <alignment horizontal="center" vertical="center" wrapText="1"/>
    </xf>
    <xf numFmtId="0" fontId="19" fillId="0" borderId="2" xfId="1" applyFont="1" applyBorder="1" applyAlignment="1">
      <alignment horizontal="center" vertical="center" wrapText="1"/>
    </xf>
    <xf numFmtId="0" fontId="19" fillId="0" borderId="2" xfId="1" applyFont="1" applyBorder="1" applyAlignment="1">
      <alignment horizontal="justify" vertical="center" wrapText="1"/>
    </xf>
    <xf numFmtId="0" fontId="15" fillId="8" borderId="1" xfId="1" applyFont="1" applyFill="1" applyBorder="1" applyAlignment="1">
      <alignment horizontal="center" vertical="center" wrapText="1"/>
    </xf>
    <xf numFmtId="0" fontId="19" fillId="2" borderId="1" xfId="0" applyFont="1" applyFill="1" applyBorder="1" applyAlignment="1">
      <alignment vertical="center" wrapText="1"/>
    </xf>
    <xf numFmtId="0" fontId="19" fillId="0" borderId="1" xfId="0" applyFont="1" applyBorder="1" applyAlignment="1">
      <alignment horizontal="center" vertical="center"/>
    </xf>
    <xf numFmtId="0" fontId="27" fillId="2" borderId="1"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19" fillId="0" borderId="2" xfId="1" applyFont="1" applyBorder="1" applyAlignment="1">
      <alignment vertical="center" wrapText="1"/>
    </xf>
    <xf numFmtId="0" fontId="19" fillId="0" borderId="7" xfId="1" applyFont="1" applyBorder="1" applyAlignment="1">
      <alignment vertical="center" wrapText="1"/>
    </xf>
    <xf numFmtId="0" fontId="15" fillId="0" borderId="7" xfId="0" applyFont="1" applyBorder="1" applyAlignment="1">
      <alignment horizontal="center" vertical="center" wrapText="1"/>
    </xf>
    <xf numFmtId="0" fontId="15" fillId="2" borderId="1" xfId="1" applyFont="1" applyFill="1" applyBorder="1" applyAlignment="1">
      <alignment horizontal="center" vertical="center" wrapText="1"/>
    </xf>
    <xf numFmtId="14" fontId="27" fillId="0" borderId="1" xfId="0" applyNumberFormat="1" applyFont="1" applyBorder="1" applyAlignment="1">
      <alignment horizontal="center" vertical="center"/>
    </xf>
    <xf numFmtId="0" fontId="27" fillId="2" borderId="1" xfId="0" applyFont="1" applyFill="1" applyBorder="1" applyAlignment="1">
      <alignment horizontal="center" vertical="center"/>
    </xf>
    <xf numFmtId="0" fontId="27" fillId="0" borderId="1" xfId="0" applyFont="1" applyBorder="1" applyAlignment="1">
      <alignment horizontal="center" vertical="center"/>
    </xf>
    <xf numFmtId="0" fontId="37" fillId="9" borderId="1" xfId="1" applyFont="1" applyFill="1" applyBorder="1" applyAlignment="1">
      <alignment horizontal="center" vertical="center" wrapText="1"/>
    </xf>
    <xf numFmtId="0" fontId="19" fillId="0" borderId="1" xfId="18" applyFont="1" applyBorder="1" applyAlignment="1">
      <alignment horizontal="center" vertical="center" wrapText="1"/>
    </xf>
    <xf numFmtId="0" fontId="13" fillId="0" borderId="1" xfId="1" applyBorder="1" applyAlignment="1">
      <alignment horizontal="center" vertical="center" wrapText="1"/>
    </xf>
    <xf numFmtId="0" fontId="29" fillId="0" borderId="2" xfId="1" applyFont="1" applyBorder="1" applyAlignment="1">
      <alignment horizontal="justify" vertical="center" wrapText="1"/>
    </xf>
    <xf numFmtId="0" fontId="29" fillId="0" borderId="1" xfId="1" applyFont="1" applyBorder="1" applyAlignment="1">
      <alignment horizontal="justify" vertical="center" wrapText="1"/>
    </xf>
    <xf numFmtId="0" fontId="27" fillId="0" borderId="1" xfId="0" applyFont="1" applyBorder="1" applyAlignment="1">
      <alignment vertical="center" wrapText="1"/>
    </xf>
    <xf numFmtId="0" fontId="19" fillId="0" borderId="6" xfId="0" applyFont="1" applyBorder="1" applyAlignment="1">
      <alignment vertical="center" wrapText="1"/>
    </xf>
    <xf numFmtId="165" fontId="27" fillId="0" borderId="1" xfId="0" applyNumberFormat="1" applyFont="1" applyBorder="1" applyAlignment="1">
      <alignment horizontal="center" vertical="center" wrapText="1"/>
    </xf>
    <xf numFmtId="0" fontId="13" fillId="3" borderId="0" xfId="55" applyFill="1"/>
    <xf numFmtId="0" fontId="23" fillId="3" borderId="0" xfId="55" applyFont="1" applyFill="1"/>
    <xf numFmtId="0" fontId="23" fillId="0" borderId="0" xfId="55" applyFont="1"/>
    <xf numFmtId="0" fontId="13" fillId="3" borderId="5" xfId="55" applyFill="1" applyBorder="1"/>
    <xf numFmtId="0" fontId="13" fillId="3" borderId="9" xfId="55" applyFill="1" applyBorder="1"/>
    <xf numFmtId="0" fontId="13" fillId="3" borderId="10" xfId="55" applyFill="1" applyBorder="1"/>
    <xf numFmtId="0" fontId="13" fillId="3" borderId="14" xfId="55" applyFill="1" applyBorder="1"/>
    <xf numFmtId="0" fontId="13" fillId="3" borderId="15" xfId="55" applyFill="1" applyBorder="1"/>
    <xf numFmtId="0" fontId="13" fillId="3" borderId="11" xfId="55" applyFill="1" applyBorder="1"/>
    <xf numFmtId="0" fontId="13" fillId="3" borderId="12" xfId="55" applyFill="1" applyBorder="1"/>
    <xf numFmtId="0" fontId="13" fillId="3" borderId="13" xfId="55" applyFill="1" applyBorder="1"/>
    <xf numFmtId="0" fontId="15" fillId="3" borderId="0" xfId="55" applyFont="1" applyFill="1" applyAlignment="1">
      <alignment horizontal="center" vertical="center" wrapText="1"/>
    </xf>
    <xf numFmtId="0" fontId="15" fillId="0" borderId="0" xfId="55" applyFont="1" applyAlignment="1">
      <alignment horizontal="center" vertical="center" wrapText="1"/>
    </xf>
    <xf numFmtId="0" fontId="22" fillId="3" borderId="0" xfId="55" applyFont="1" applyFill="1"/>
    <xf numFmtId="0" fontId="14" fillId="11" borderId="11" xfId="55" applyFont="1" applyFill="1" applyBorder="1" applyAlignment="1">
      <alignment vertical="center"/>
    </xf>
    <xf numFmtId="0" fontId="14" fillId="11" borderId="12" xfId="55" applyFont="1" applyFill="1" applyBorder="1" applyAlignment="1">
      <alignment vertical="center"/>
    </xf>
    <xf numFmtId="0" fontId="14" fillId="11" borderId="13" xfId="55" applyFont="1" applyFill="1" applyBorder="1" applyAlignment="1">
      <alignment vertical="center"/>
    </xf>
    <xf numFmtId="0" fontId="15" fillId="10" borderId="2" xfId="55" applyFont="1" applyFill="1" applyBorder="1" applyAlignment="1">
      <alignment horizontal="center" vertical="center" textRotation="90" wrapText="1"/>
    </xf>
    <xf numFmtId="0" fontId="25" fillId="11" borderId="0" xfId="55" applyFont="1" applyFill="1" applyAlignment="1">
      <alignment horizontal="center" vertical="center" textRotation="90"/>
    </xf>
    <xf numFmtId="0" fontId="15" fillId="11" borderId="2" xfId="55" applyFont="1" applyFill="1" applyBorder="1" applyAlignment="1">
      <alignment horizontal="center" vertical="center" textRotation="90" wrapText="1"/>
    </xf>
    <xf numFmtId="0" fontId="15" fillId="5" borderId="2" xfId="55" applyFont="1" applyFill="1" applyBorder="1" applyAlignment="1">
      <alignment horizontal="center" vertical="center" textRotation="90" wrapText="1"/>
    </xf>
    <xf numFmtId="0" fontId="15" fillId="5" borderId="1" xfId="55" applyFont="1" applyFill="1" applyBorder="1" applyAlignment="1">
      <alignment horizontal="center" vertical="center" textRotation="90" wrapText="1"/>
    </xf>
    <xf numFmtId="0" fontId="40" fillId="11" borderId="1" xfId="56" applyFont="1" applyFill="1" applyBorder="1" applyAlignment="1">
      <alignment horizontal="center" vertical="center" wrapText="1"/>
    </xf>
    <xf numFmtId="0" fontId="40" fillId="4" borderId="1" xfId="56" applyFont="1" applyFill="1" applyBorder="1" applyAlignment="1">
      <alignment horizontal="center" vertical="center" wrapText="1"/>
    </xf>
    <xf numFmtId="0" fontId="24" fillId="3" borderId="0" xfId="55" applyFont="1" applyFill="1" applyAlignment="1">
      <alignment wrapText="1"/>
    </xf>
    <xf numFmtId="0" fontId="15" fillId="0" borderId="1" xfId="55" applyFont="1" applyBorder="1" applyAlignment="1">
      <alignment horizontal="center" vertical="center" wrapText="1"/>
    </xf>
    <xf numFmtId="0" fontId="15" fillId="0" borderId="2" xfId="57" applyFont="1" applyBorder="1" applyAlignment="1">
      <alignment horizontal="center" vertical="center" textRotation="90" wrapText="1"/>
    </xf>
    <xf numFmtId="0" fontId="22" fillId="0" borderId="2" xfId="57" applyFont="1" applyBorder="1" applyAlignment="1">
      <alignment horizontal="justify" vertical="center" wrapText="1"/>
    </xf>
    <xf numFmtId="0" fontId="15" fillId="0" borderId="2" xfId="57" applyFont="1" applyBorder="1" applyAlignment="1">
      <alignment horizontal="justify" vertical="center" wrapText="1"/>
    </xf>
    <xf numFmtId="0" fontId="22" fillId="0" borderId="2" xfId="57" applyFont="1" applyBorder="1" applyAlignment="1">
      <alignment horizontal="center" vertical="center" wrapText="1"/>
    </xf>
    <xf numFmtId="0" fontId="15" fillId="0" borderId="2" xfId="57" applyFont="1" applyBorder="1" applyAlignment="1">
      <alignment horizontal="center" vertical="center" wrapText="1"/>
    </xf>
    <xf numFmtId="0" fontId="15" fillId="0" borderId="1" xfId="55" applyFont="1" applyBorder="1" applyAlignment="1">
      <alignment horizontal="center" vertical="center" textRotation="90" wrapText="1"/>
    </xf>
    <xf numFmtId="0" fontId="15" fillId="0" borderId="1" xfId="55" applyFont="1" applyBorder="1" applyAlignment="1">
      <alignment horizontal="justify" vertical="center" wrapText="1"/>
    </xf>
    <xf numFmtId="0" fontId="22" fillId="6" borderId="1" xfId="55" applyFont="1" applyFill="1" applyBorder="1" applyAlignment="1">
      <alignment horizontal="center" vertical="center" wrapText="1"/>
    </xf>
    <xf numFmtId="0" fontId="22" fillId="0" borderId="1" xfId="55" applyFont="1" applyBorder="1" applyAlignment="1">
      <alignment horizontal="center" vertical="center" wrapText="1"/>
    </xf>
    <xf numFmtId="0" fontId="15" fillId="0" borderId="1" xfId="55" applyFont="1" applyBorder="1" applyAlignment="1">
      <alignment horizontal="center" vertical="center" textRotation="90"/>
    </xf>
    <xf numFmtId="0" fontId="22" fillId="0" borderId="1" xfId="55" applyFont="1" applyBorder="1" applyAlignment="1">
      <alignment horizontal="center" vertical="center" textRotation="90" wrapText="1"/>
    </xf>
    <xf numFmtId="14" fontId="25" fillId="2" borderId="1" xfId="56" applyNumberFormat="1" applyFont="1" applyFill="1" applyBorder="1" applyAlignment="1">
      <alignment horizontal="center" vertical="center" wrapText="1"/>
    </xf>
    <xf numFmtId="0" fontId="40" fillId="2" borderId="1" xfId="56" applyFont="1" applyFill="1" applyBorder="1" applyAlignment="1">
      <alignment vertical="center" wrapText="1"/>
    </xf>
    <xf numFmtId="0" fontId="40" fillId="2" borderId="1" xfId="56" applyFont="1" applyFill="1" applyBorder="1" applyAlignment="1">
      <alignment horizontal="center" vertical="center" wrapText="1"/>
    </xf>
    <xf numFmtId="0" fontId="15" fillId="0" borderId="1" xfId="57" applyFont="1" applyBorder="1" applyAlignment="1">
      <alignment horizontal="center" vertical="center" wrapText="1"/>
    </xf>
    <xf numFmtId="0" fontId="22" fillId="2" borderId="1" xfId="57" applyFont="1" applyFill="1" applyBorder="1" applyAlignment="1">
      <alignment horizontal="center" vertical="center" wrapText="1"/>
    </xf>
    <xf numFmtId="0" fontId="22" fillId="2" borderId="1" xfId="57" applyFont="1" applyFill="1" applyBorder="1" applyAlignment="1">
      <alignment horizontal="justify" vertical="center" wrapText="1"/>
    </xf>
    <xf numFmtId="0" fontId="15" fillId="0" borderId="1" xfId="57" applyFont="1" applyBorder="1" applyAlignment="1">
      <alignment horizontal="center" vertical="center" textRotation="90" wrapText="1"/>
    </xf>
    <xf numFmtId="0" fontId="22" fillId="2" borderId="2" xfId="57" applyFont="1" applyFill="1" applyBorder="1" applyAlignment="1">
      <alignment horizontal="justify" vertical="center" wrapText="1"/>
    </xf>
    <xf numFmtId="0" fontId="15" fillId="2" borderId="2" xfId="57" applyFont="1" applyFill="1" applyBorder="1" applyAlignment="1">
      <alignment horizontal="justify" vertical="center" wrapText="1"/>
    </xf>
    <xf numFmtId="0" fontId="22" fillId="3" borderId="2" xfId="57" applyFont="1" applyFill="1" applyBorder="1" applyAlignment="1">
      <alignment horizontal="justify" vertical="center" wrapText="1"/>
    </xf>
    <xf numFmtId="0" fontId="19" fillId="3" borderId="1" xfId="55" applyFont="1" applyFill="1" applyBorder="1" applyAlignment="1">
      <alignment horizontal="center" vertical="center" wrapText="1"/>
    </xf>
    <xf numFmtId="0" fontId="15" fillId="0" borderId="3" xfId="57" applyFont="1" applyBorder="1" applyAlignment="1">
      <alignment horizontal="center" vertical="center" textRotation="90" wrapText="1"/>
    </xf>
    <xf numFmtId="0" fontId="22" fillId="2" borderId="1" xfId="57" applyFont="1" applyFill="1" applyBorder="1" applyAlignment="1">
      <alignment horizontal="justify" vertical="center"/>
    </xf>
    <xf numFmtId="0" fontId="15" fillId="0" borderId="2" xfId="55" applyFont="1" applyBorder="1" applyAlignment="1">
      <alignment horizontal="center" vertical="center" wrapText="1"/>
    </xf>
    <xf numFmtId="0" fontId="15" fillId="0" borderId="3" xfId="55" applyFont="1" applyBorder="1" applyAlignment="1">
      <alignment horizontal="center" vertical="center" wrapText="1"/>
    </xf>
    <xf numFmtId="0" fontId="15" fillId="0" borderId="3" xfId="55" applyFont="1" applyBorder="1" applyAlignment="1">
      <alignment horizontal="center" vertical="center" textRotation="90" wrapText="1"/>
    </xf>
    <xf numFmtId="0" fontId="22" fillId="2" borderId="3" xfId="55" applyFont="1" applyFill="1" applyBorder="1" applyAlignment="1">
      <alignment horizontal="justify" vertical="center" wrapText="1"/>
    </xf>
    <xf numFmtId="0" fontId="22" fillId="2" borderId="7" xfId="55" applyFont="1" applyFill="1" applyBorder="1" applyAlignment="1">
      <alignment horizontal="justify" vertical="center" wrapText="1"/>
    </xf>
    <xf numFmtId="0" fontId="22" fillId="2" borderId="2" xfId="55" applyFont="1" applyFill="1" applyBorder="1" applyAlignment="1">
      <alignment horizontal="justify" vertical="center" wrapText="1"/>
    </xf>
    <xf numFmtId="0" fontId="22" fillId="3" borderId="2" xfId="55" applyFont="1" applyFill="1" applyBorder="1" applyAlignment="1">
      <alignment horizontal="justify" vertical="center" wrapText="1"/>
    </xf>
    <xf numFmtId="0" fontId="16" fillId="3" borderId="1" xfId="55" applyFont="1" applyFill="1" applyBorder="1" applyAlignment="1">
      <alignment horizontal="center" vertical="center" wrapText="1"/>
    </xf>
    <xf numFmtId="0" fontId="22" fillId="0" borderId="2" xfId="55" applyFont="1" applyBorder="1" applyAlignment="1">
      <alignment horizontal="center" vertical="center" wrapText="1"/>
    </xf>
    <xf numFmtId="0" fontId="15" fillId="0" borderId="7" xfId="55" applyFont="1" applyBorder="1" applyAlignment="1">
      <alignment horizontal="center" vertical="center" wrapText="1"/>
    </xf>
    <xf numFmtId="0" fontId="22" fillId="2" borderId="3" xfId="57" applyFont="1" applyFill="1" applyBorder="1" applyAlignment="1">
      <alignment horizontal="justify" vertical="center" wrapText="1"/>
    </xf>
    <xf numFmtId="0" fontId="22" fillId="3" borderId="1" xfId="57" applyFont="1" applyFill="1" applyBorder="1" applyAlignment="1">
      <alignment horizontal="justify" vertical="center" wrapText="1"/>
    </xf>
    <xf numFmtId="0" fontId="15" fillId="0" borderId="2" xfId="55" applyFont="1" applyBorder="1" applyAlignment="1">
      <alignment horizontal="center" vertical="center" textRotation="90" wrapText="1"/>
    </xf>
    <xf numFmtId="0" fontId="22" fillId="2" borderId="1" xfId="55" applyFont="1" applyFill="1" applyBorder="1" applyAlignment="1">
      <alignment horizontal="justify" vertical="center" wrapText="1"/>
    </xf>
    <xf numFmtId="0" fontId="23" fillId="0" borderId="8" xfId="55" applyFont="1" applyBorder="1"/>
    <xf numFmtId="0" fontId="23" fillId="3" borderId="1" xfId="55" applyFont="1" applyFill="1" applyBorder="1"/>
    <xf numFmtId="0" fontId="41" fillId="0" borderId="1" xfId="56" applyFont="1" applyBorder="1"/>
    <xf numFmtId="0" fontId="25" fillId="0" borderId="0" xfId="55" applyFont="1"/>
    <xf numFmtId="0" fontId="13" fillId="3" borderId="1" xfId="55" applyFill="1" applyBorder="1"/>
    <xf numFmtId="0" fontId="41" fillId="0" borderId="1" xfId="56" applyFont="1" applyBorder="1" applyAlignment="1">
      <alignment vertical="center"/>
    </xf>
    <xf numFmtId="0" fontId="41" fillId="0" borderId="0" xfId="56" applyFont="1" applyAlignment="1">
      <alignment wrapText="1"/>
    </xf>
    <xf numFmtId="0" fontId="42" fillId="0" borderId="16" xfId="56" applyFont="1" applyBorder="1" applyAlignment="1">
      <alignment horizontal="left" vertical="center" wrapText="1" indent="1" readingOrder="1"/>
    </xf>
    <xf numFmtId="0" fontId="43" fillId="0" borderId="16" xfId="56" applyFont="1" applyBorder="1" applyAlignment="1">
      <alignment horizontal="left" vertical="center" wrapText="1" indent="1" readingOrder="1"/>
    </xf>
    <xf numFmtId="0" fontId="44" fillId="0" borderId="16" xfId="56" applyFont="1" applyBorder="1" applyAlignment="1">
      <alignment horizontal="left" vertical="center" wrapText="1" indent="1" readingOrder="1"/>
    </xf>
    <xf numFmtId="0" fontId="45" fillId="0" borderId="16" xfId="56" applyFont="1" applyBorder="1" applyAlignment="1">
      <alignment horizontal="left" vertical="center" wrapText="1" indent="1" readingOrder="1"/>
    </xf>
    <xf numFmtId="0" fontId="46" fillId="0" borderId="16" xfId="56" applyFont="1" applyBorder="1" applyAlignment="1">
      <alignment horizontal="left" vertical="center" wrapText="1" indent="1" readingOrder="1"/>
    </xf>
    <xf numFmtId="0" fontId="19" fillId="0" borderId="3" xfId="1" applyFont="1" applyBorder="1" applyAlignment="1">
      <alignment horizontal="center" vertical="center" wrapText="1"/>
    </xf>
    <xf numFmtId="0" fontId="19" fillId="0" borderId="7" xfId="1" applyFont="1" applyBorder="1" applyAlignment="1">
      <alignment horizontal="center" vertical="center" wrapText="1"/>
    </xf>
    <xf numFmtId="0" fontId="13" fillId="12" borderId="0" xfId="1" applyFill="1" applyAlignment="1">
      <alignment horizontal="left" vertical="center" wrapText="1"/>
    </xf>
    <xf numFmtId="0" fontId="19" fillId="0" borderId="4" xfId="0" applyFont="1" applyBorder="1" applyAlignment="1">
      <alignment horizontal="center" vertical="center" wrapText="1"/>
    </xf>
    <xf numFmtId="164" fontId="19" fillId="0" borderId="1" xfId="0" applyNumberFormat="1" applyFont="1" applyBorder="1" applyAlignment="1">
      <alignment horizontal="center" vertical="center"/>
    </xf>
    <xf numFmtId="0" fontId="19" fillId="0" borderId="0" xfId="0" applyFont="1" applyAlignment="1">
      <alignment horizontal="center" vertical="center"/>
    </xf>
    <xf numFmtId="164" fontId="19" fillId="0" borderId="1" xfId="0" applyNumberFormat="1" applyFont="1" applyBorder="1" applyAlignment="1">
      <alignment horizontal="center" vertical="center" wrapText="1"/>
    </xf>
    <xf numFmtId="0" fontId="27" fillId="0" borderId="1" xfId="0" applyFont="1" applyBorder="1" applyAlignment="1">
      <alignment horizontal="center" wrapText="1"/>
    </xf>
    <xf numFmtId="0" fontId="47" fillId="0" borderId="1" xfId="1" applyFont="1" applyBorder="1" applyAlignment="1">
      <alignment horizontal="justify" vertical="center" wrapText="1"/>
    </xf>
    <xf numFmtId="0" fontId="16" fillId="2" borderId="2" xfId="0" applyFont="1" applyFill="1" applyBorder="1" applyAlignment="1">
      <alignment horizontal="center" vertical="center" wrapText="1"/>
    </xf>
    <xf numFmtId="0" fontId="47" fillId="0" borderId="2" xfId="1" applyFont="1" applyBorder="1" applyAlignment="1">
      <alignment horizontal="justify" vertical="center" wrapText="1"/>
    </xf>
    <xf numFmtId="0" fontId="27" fillId="0" borderId="2" xfId="1" applyFont="1" applyBorder="1" applyAlignment="1">
      <alignment horizontal="justify" vertical="center" wrapText="1"/>
    </xf>
    <xf numFmtId="0" fontId="48" fillId="0" borderId="2" xfId="1" applyFont="1" applyBorder="1" applyAlignment="1">
      <alignment horizontal="justify" vertical="center" wrapText="1"/>
    </xf>
    <xf numFmtId="0" fontId="19" fillId="2" borderId="7" xfId="0" applyFont="1" applyFill="1" applyBorder="1" applyAlignment="1">
      <alignment horizontal="center" vertical="center" wrapText="1"/>
    </xf>
    <xf numFmtId="0" fontId="19" fillId="2" borderId="3" xfId="0" applyFont="1" applyFill="1" applyBorder="1" applyAlignment="1">
      <alignment horizontal="center" vertical="center" wrapText="1"/>
    </xf>
    <xf numFmtId="0" fontId="16" fillId="8" borderId="1" xfId="0" applyFont="1" applyFill="1" applyBorder="1" applyAlignment="1">
      <alignment horizontal="center" vertical="center"/>
    </xf>
    <xf numFmtId="0" fontId="19" fillId="2" borderId="1" xfId="0" applyFont="1" applyFill="1" applyBorder="1" applyAlignment="1">
      <alignment horizontal="center" vertical="center" wrapText="1"/>
    </xf>
    <xf numFmtId="0" fontId="19" fillId="2" borderId="1" xfId="0" applyFont="1" applyFill="1" applyBorder="1" applyAlignment="1">
      <alignment horizontal="center"/>
    </xf>
    <xf numFmtId="0" fontId="16" fillId="8" borderId="1" xfId="0" applyFont="1" applyFill="1" applyBorder="1" applyAlignment="1">
      <alignment horizontal="center"/>
    </xf>
    <xf numFmtId="0" fontId="16" fillId="8" borderId="1" xfId="0" applyFont="1" applyFill="1" applyBorder="1" applyAlignment="1">
      <alignment horizontal="left" vertical="center"/>
    </xf>
    <xf numFmtId="0" fontId="32" fillId="8" borderId="1" xfId="0" applyFont="1" applyFill="1" applyBorder="1" applyAlignment="1">
      <alignment horizontal="left" vertical="center"/>
    </xf>
    <xf numFmtId="0" fontId="13" fillId="0" borderId="5" xfId="0" applyFont="1" applyBorder="1" applyAlignment="1">
      <alignment horizontal="center"/>
    </xf>
    <xf numFmtId="0" fontId="13" fillId="0" borderId="9" xfId="0" applyFont="1" applyBorder="1" applyAlignment="1">
      <alignment horizontal="center"/>
    </xf>
    <xf numFmtId="0" fontId="13" fillId="0" borderId="14" xfId="0" applyFont="1" applyBorder="1" applyAlignment="1">
      <alignment horizontal="center"/>
    </xf>
    <xf numFmtId="0" fontId="13" fillId="0" borderId="0" xfId="0" applyFont="1" applyAlignment="1">
      <alignment horizontal="center"/>
    </xf>
    <xf numFmtId="0" fontId="13" fillId="0" borderId="11" xfId="0" applyFont="1" applyBorder="1" applyAlignment="1">
      <alignment horizontal="center"/>
    </xf>
    <xf numFmtId="0" fontId="13" fillId="0" borderId="12" xfId="0" applyFont="1" applyBorder="1" applyAlignment="1">
      <alignment horizontal="center"/>
    </xf>
    <xf numFmtId="0" fontId="15" fillId="0" borderId="5" xfId="0" applyFont="1" applyBorder="1" applyAlignment="1">
      <alignment horizontal="center" wrapText="1"/>
    </xf>
    <xf numFmtId="0" fontId="15" fillId="0" borderId="9" xfId="0" applyFont="1" applyBorder="1" applyAlignment="1">
      <alignment horizontal="center" wrapText="1"/>
    </xf>
    <xf numFmtId="0" fontId="15" fillId="0" borderId="10" xfId="0" applyFont="1" applyBorder="1" applyAlignment="1">
      <alignment horizontal="center" wrapText="1"/>
    </xf>
    <xf numFmtId="0" fontId="15" fillId="0" borderId="14" xfId="0" applyFont="1" applyBorder="1" applyAlignment="1">
      <alignment horizontal="center"/>
    </xf>
    <xf numFmtId="0" fontId="15" fillId="0" borderId="0" xfId="0" applyFont="1" applyAlignment="1">
      <alignment horizontal="center"/>
    </xf>
    <xf numFmtId="0" fontId="15" fillId="0" borderId="15" xfId="0" applyFont="1" applyBorder="1" applyAlignment="1">
      <alignment horizontal="center"/>
    </xf>
    <xf numFmtId="0" fontId="22" fillId="0" borderId="2" xfId="57" applyFont="1" applyBorder="1" applyAlignment="1">
      <alignment horizontal="center" vertical="center" wrapText="1"/>
    </xf>
    <xf numFmtId="0" fontId="22" fillId="0" borderId="7" xfId="57" applyFont="1" applyBorder="1" applyAlignment="1">
      <alignment horizontal="center" vertical="center" wrapText="1"/>
    </xf>
    <xf numFmtId="0" fontId="22" fillId="0" borderId="3" xfId="57" applyFont="1" applyBorder="1" applyAlignment="1">
      <alignment horizontal="center" vertical="center" wrapText="1"/>
    </xf>
    <xf numFmtId="0" fontId="15" fillId="0" borderId="2" xfId="57" applyFont="1" applyBorder="1" applyAlignment="1">
      <alignment horizontal="center" vertical="center" textRotation="90" wrapText="1"/>
    </xf>
    <xf numFmtId="0" fontId="15" fillId="0" borderId="7" xfId="57" applyFont="1" applyBorder="1" applyAlignment="1">
      <alignment horizontal="center" vertical="center" textRotation="90" wrapText="1"/>
    </xf>
    <xf numFmtId="0" fontId="15" fillId="0" borderId="3" xfId="57" applyFont="1" applyBorder="1" applyAlignment="1">
      <alignment horizontal="center" vertical="center" textRotation="90" wrapText="1"/>
    </xf>
    <xf numFmtId="0" fontId="15" fillId="0" borderId="2" xfId="57" applyFont="1" applyBorder="1" applyAlignment="1">
      <alignment horizontal="center" vertical="center" wrapText="1"/>
    </xf>
    <xf numFmtId="0" fontId="15" fillId="0" borderId="7" xfId="57" applyFont="1" applyBorder="1" applyAlignment="1">
      <alignment horizontal="center" vertical="center" wrapText="1"/>
    </xf>
    <xf numFmtId="0" fontId="15" fillId="0" borderId="3" xfId="57" applyFont="1" applyBorder="1" applyAlignment="1">
      <alignment horizontal="center" vertical="center" wrapText="1"/>
    </xf>
    <xf numFmtId="0" fontId="22" fillId="2" borderId="2" xfId="57" applyFont="1" applyFill="1" applyBorder="1" applyAlignment="1">
      <alignment horizontal="center" vertical="center" wrapText="1"/>
    </xf>
    <xf numFmtId="0" fontId="22" fillId="2" borderId="7" xfId="57" applyFont="1" applyFill="1" applyBorder="1" applyAlignment="1">
      <alignment horizontal="center" vertical="center" wrapText="1"/>
    </xf>
    <xf numFmtId="0" fontId="22" fillId="2" borderId="3" xfId="57" applyFont="1" applyFill="1" applyBorder="1" applyAlignment="1">
      <alignment horizontal="center" vertical="center" wrapText="1"/>
    </xf>
    <xf numFmtId="0" fontId="15" fillId="0" borderId="2" xfId="55" applyFont="1" applyBorder="1" applyAlignment="1">
      <alignment horizontal="center" vertical="center" wrapText="1"/>
    </xf>
    <xf numFmtId="0" fontId="15" fillId="0" borderId="7" xfId="55" applyFont="1" applyBorder="1" applyAlignment="1">
      <alignment horizontal="center" vertical="center" wrapText="1"/>
    </xf>
    <xf numFmtId="0" fontId="15" fillId="0" borderId="3" xfId="55" applyFont="1" applyBorder="1" applyAlignment="1">
      <alignment horizontal="center" vertical="center" wrapText="1"/>
    </xf>
    <xf numFmtId="0" fontId="22" fillId="6" borderId="2" xfId="55" applyFont="1" applyFill="1" applyBorder="1" applyAlignment="1">
      <alignment horizontal="center" vertical="center" wrapText="1"/>
    </xf>
    <xf numFmtId="0" fontId="22" fillId="6" borderId="7" xfId="55" applyFont="1" applyFill="1" applyBorder="1" applyAlignment="1">
      <alignment horizontal="center" vertical="center" wrapText="1"/>
    </xf>
    <xf numFmtId="0" fontId="22" fillId="6" borderId="3" xfId="55" applyFont="1" applyFill="1" applyBorder="1" applyAlignment="1">
      <alignment horizontal="center" vertical="center" wrapText="1"/>
    </xf>
    <xf numFmtId="0" fontId="15" fillId="0" borderId="2" xfId="55" applyFont="1" applyBorder="1" applyAlignment="1">
      <alignment horizontal="center" vertical="center" textRotation="90" wrapText="1"/>
    </xf>
    <xf numFmtId="0" fontId="15" fillId="0" borderId="7" xfId="55" applyFont="1" applyBorder="1" applyAlignment="1">
      <alignment horizontal="center" vertical="center" textRotation="90" wrapText="1"/>
    </xf>
    <xf numFmtId="0" fontId="15" fillId="0" borderId="3" xfId="55" applyFont="1" applyBorder="1" applyAlignment="1">
      <alignment horizontal="center" vertical="center" textRotation="90" wrapText="1"/>
    </xf>
    <xf numFmtId="0" fontId="15" fillId="5" borderId="5" xfId="55" applyFont="1" applyFill="1" applyBorder="1" applyAlignment="1">
      <alignment horizontal="center" vertical="center"/>
    </xf>
    <xf numFmtId="0" fontId="15" fillId="5" borderId="9" xfId="55" applyFont="1" applyFill="1" applyBorder="1" applyAlignment="1">
      <alignment horizontal="center" vertical="center"/>
    </xf>
    <xf numFmtId="0" fontId="15" fillId="5" borderId="10" xfId="55" applyFont="1" applyFill="1" applyBorder="1" applyAlignment="1">
      <alignment horizontal="center" vertical="center"/>
    </xf>
    <xf numFmtId="0" fontId="15" fillId="5" borderId="14" xfId="55" applyFont="1" applyFill="1" applyBorder="1" applyAlignment="1">
      <alignment horizontal="center" vertical="center"/>
    </xf>
    <xf numFmtId="0" fontId="15" fillId="5" borderId="0" xfId="55" applyFont="1" applyFill="1" applyAlignment="1">
      <alignment horizontal="center" vertical="center"/>
    </xf>
    <xf numFmtId="0" fontId="15" fillId="5" borderId="15" xfId="55" applyFont="1" applyFill="1" applyBorder="1" applyAlignment="1">
      <alignment horizontal="center" vertical="center"/>
    </xf>
    <xf numFmtId="0" fontId="15" fillId="5" borderId="11" xfId="55" applyFont="1" applyFill="1" applyBorder="1" applyAlignment="1">
      <alignment horizontal="center" vertical="center"/>
    </xf>
    <xf numFmtId="0" fontId="15" fillId="5" borderId="12" xfId="55" applyFont="1" applyFill="1" applyBorder="1" applyAlignment="1">
      <alignment horizontal="center" vertical="center"/>
    </xf>
    <xf numFmtId="0" fontId="15" fillId="5" borderId="13" xfId="55" applyFont="1" applyFill="1" applyBorder="1" applyAlignment="1">
      <alignment horizontal="center" vertical="center"/>
    </xf>
    <xf numFmtId="0" fontId="15" fillId="5" borderId="5" xfId="55" applyFont="1" applyFill="1" applyBorder="1" applyAlignment="1">
      <alignment horizontal="center" vertical="center" wrapText="1"/>
    </xf>
    <xf numFmtId="0" fontId="15" fillId="5" borderId="9" xfId="55" applyFont="1" applyFill="1" applyBorder="1" applyAlignment="1">
      <alignment horizontal="center" vertical="center" wrapText="1"/>
    </xf>
    <xf numFmtId="0" fontId="15" fillId="5" borderId="14" xfId="55" applyFont="1" applyFill="1" applyBorder="1" applyAlignment="1">
      <alignment horizontal="center" vertical="center" wrapText="1"/>
    </xf>
    <xf numFmtId="0" fontId="15" fillId="5" borderId="0" xfId="55" applyFont="1" applyFill="1" applyAlignment="1">
      <alignment horizontal="center" vertical="center" wrapText="1"/>
    </xf>
    <xf numFmtId="0" fontId="15" fillId="5" borderId="11" xfId="55" applyFont="1" applyFill="1" applyBorder="1" applyAlignment="1">
      <alignment horizontal="center" vertical="center" wrapText="1"/>
    </xf>
    <xf numFmtId="0" fontId="15" fillId="5" borderId="12" xfId="55" applyFont="1" applyFill="1" applyBorder="1" applyAlignment="1">
      <alignment horizontal="center" vertical="center" wrapText="1"/>
    </xf>
    <xf numFmtId="0" fontId="15" fillId="11" borderId="5" xfId="55" applyFont="1" applyFill="1" applyBorder="1" applyAlignment="1">
      <alignment horizontal="center" vertical="center"/>
    </xf>
    <xf numFmtId="0" fontId="15" fillId="11" borderId="9" xfId="55" applyFont="1" applyFill="1" applyBorder="1" applyAlignment="1">
      <alignment horizontal="center" vertical="center"/>
    </xf>
    <xf numFmtId="0" fontId="15" fillId="11" borderId="10" xfId="55" applyFont="1" applyFill="1" applyBorder="1" applyAlignment="1">
      <alignment horizontal="center" vertical="center"/>
    </xf>
    <xf numFmtId="0" fontId="15" fillId="11" borderId="11" xfId="55" applyFont="1" applyFill="1" applyBorder="1" applyAlignment="1">
      <alignment horizontal="center" vertical="center"/>
    </xf>
    <xf numFmtId="0" fontId="15" fillId="11" borderId="12" xfId="55" applyFont="1" applyFill="1" applyBorder="1" applyAlignment="1">
      <alignment horizontal="center" vertical="center"/>
    </xf>
    <xf numFmtId="0" fontId="15" fillId="11" borderId="13" xfId="55" applyFont="1" applyFill="1" applyBorder="1" applyAlignment="1">
      <alignment horizontal="center" vertical="center"/>
    </xf>
    <xf numFmtId="0" fontId="15" fillId="4" borderId="9" xfId="55" applyFont="1" applyFill="1" applyBorder="1" applyAlignment="1">
      <alignment horizontal="center" vertical="center" wrapText="1"/>
    </xf>
    <xf numFmtId="0" fontId="15" fillId="4" borderId="10" xfId="55" applyFont="1" applyFill="1" applyBorder="1" applyAlignment="1">
      <alignment horizontal="center" vertical="center" wrapText="1"/>
    </xf>
    <xf numFmtId="0" fontId="15" fillId="4" borderId="0" xfId="55" applyFont="1" applyFill="1" applyAlignment="1">
      <alignment horizontal="center" vertical="center" wrapText="1"/>
    </xf>
    <xf numFmtId="0" fontId="15" fillId="4" borderId="15" xfId="55" applyFont="1" applyFill="1" applyBorder="1" applyAlignment="1">
      <alignment horizontal="center" vertical="center" wrapText="1"/>
    </xf>
    <xf numFmtId="0" fontId="38" fillId="3" borderId="5" xfId="55" applyFont="1" applyFill="1" applyBorder="1" applyAlignment="1">
      <alignment horizontal="center" vertical="center"/>
    </xf>
    <xf numFmtId="0" fontId="15" fillId="3" borderId="9" xfId="55" applyFont="1" applyFill="1" applyBorder="1" applyAlignment="1">
      <alignment horizontal="center" vertical="center"/>
    </xf>
    <xf numFmtId="0" fontId="15" fillId="3" borderId="10" xfId="55" applyFont="1" applyFill="1" applyBorder="1" applyAlignment="1">
      <alignment horizontal="center" vertical="center"/>
    </xf>
    <xf numFmtId="0" fontId="15" fillId="3" borderId="14" xfId="55" applyFont="1" applyFill="1" applyBorder="1" applyAlignment="1">
      <alignment horizontal="center" vertical="center"/>
    </xf>
    <xf numFmtId="0" fontId="15" fillId="3" borderId="0" xfId="55" applyFont="1" applyFill="1" applyAlignment="1">
      <alignment horizontal="center" vertical="center"/>
    </xf>
    <xf numFmtId="0" fontId="15" fillId="3" borderId="15" xfId="55" applyFont="1" applyFill="1" applyBorder="1" applyAlignment="1">
      <alignment horizontal="center" vertical="center"/>
    </xf>
    <xf numFmtId="0" fontId="15" fillId="3" borderId="11" xfId="55" applyFont="1" applyFill="1" applyBorder="1" applyAlignment="1">
      <alignment horizontal="center" vertical="center"/>
    </xf>
    <xf numFmtId="0" fontId="15" fillId="3" borderId="12" xfId="55" applyFont="1" applyFill="1" applyBorder="1" applyAlignment="1">
      <alignment horizontal="center" vertical="center"/>
    </xf>
    <xf numFmtId="0" fontId="15" fillId="3" borderId="13" xfId="55" applyFont="1" applyFill="1" applyBorder="1" applyAlignment="1">
      <alignment horizontal="center" vertical="center"/>
    </xf>
    <xf numFmtId="0" fontId="22" fillId="3" borderId="5" xfId="55" applyFont="1" applyFill="1" applyBorder="1" applyAlignment="1">
      <alignment horizontal="center" wrapText="1"/>
    </xf>
    <xf numFmtId="0" fontId="22" fillId="3" borderId="9" xfId="55" applyFont="1" applyFill="1" applyBorder="1" applyAlignment="1">
      <alignment horizontal="center" wrapText="1"/>
    </xf>
    <xf numFmtId="0" fontId="22" fillId="3" borderId="10" xfId="55" applyFont="1" applyFill="1" applyBorder="1" applyAlignment="1">
      <alignment horizontal="center" wrapText="1"/>
    </xf>
    <xf numFmtId="0" fontId="22" fillId="3" borderId="14" xfId="55" applyFont="1" applyFill="1" applyBorder="1" applyAlignment="1">
      <alignment horizontal="center" wrapText="1"/>
    </xf>
    <xf numFmtId="0" fontId="22" fillId="3" borderId="0" xfId="55" applyFont="1" applyFill="1" applyAlignment="1">
      <alignment horizontal="center" wrapText="1"/>
    </xf>
    <xf numFmtId="0" fontId="22" fillId="3" borderId="15" xfId="55" applyFont="1" applyFill="1" applyBorder="1" applyAlignment="1">
      <alignment horizontal="center" wrapText="1"/>
    </xf>
    <xf numFmtId="0" fontId="22" fillId="3" borderId="11" xfId="55" applyFont="1" applyFill="1" applyBorder="1" applyAlignment="1">
      <alignment horizontal="center" wrapText="1"/>
    </xf>
    <xf numFmtId="0" fontId="22" fillId="3" borderId="12" xfId="55" applyFont="1" applyFill="1" applyBorder="1" applyAlignment="1">
      <alignment horizontal="center" wrapText="1"/>
    </xf>
    <xf numFmtId="0" fontId="22" fillId="3" borderId="13" xfId="55" applyFont="1" applyFill="1" applyBorder="1" applyAlignment="1">
      <alignment horizontal="center" wrapText="1"/>
    </xf>
    <xf numFmtId="0" fontId="38" fillId="3" borderId="9" xfId="55" applyFont="1" applyFill="1" applyBorder="1" applyAlignment="1">
      <alignment horizontal="center" vertical="center"/>
    </xf>
    <xf numFmtId="0" fontId="38" fillId="3" borderId="10" xfId="55" applyFont="1" applyFill="1" applyBorder="1" applyAlignment="1">
      <alignment horizontal="center" vertical="center"/>
    </xf>
    <xf numFmtId="0" fontId="38" fillId="3" borderId="14" xfId="55" applyFont="1" applyFill="1" applyBorder="1" applyAlignment="1">
      <alignment horizontal="center" vertical="center"/>
    </xf>
    <xf numFmtId="0" fontId="38" fillId="3" borderId="0" xfId="55" applyFont="1" applyFill="1" applyAlignment="1">
      <alignment horizontal="center" vertical="center"/>
    </xf>
    <xf numFmtId="0" fontId="38" fillId="3" borderId="15" xfId="55" applyFont="1" applyFill="1" applyBorder="1" applyAlignment="1">
      <alignment horizontal="center" vertical="center"/>
    </xf>
    <xf numFmtId="0" fontId="38" fillId="3" borderId="11" xfId="55" applyFont="1" applyFill="1" applyBorder="1" applyAlignment="1">
      <alignment horizontal="center" vertical="center"/>
    </xf>
    <xf numFmtId="0" fontId="38" fillId="3" borderId="12" xfId="55" applyFont="1" applyFill="1" applyBorder="1" applyAlignment="1">
      <alignment horizontal="center" vertical="center"/>
    </xf>
    <xf numFmtId="0" fontId="38" fillId="3" borderId="13" xfId="55" applyFont="1" applyFill="1" applyBorder="1" applyAlignment="1">
      <alignment horizontal="center" vertical="center"/>
    </xf>
    <xf numFmtId="0" fontId="39" fillId="0" borderId="6" xfId="56" applyFont="1" applyBorder="1" applyAlignment="1">
      <alignment horizontal="left" vertical="top"/>
    </xf>
    <xf numFmtId="0" fontId="39" fillId="0" borderId="8" xfId="56" applyFont="1" applyBorder="1" applyAlignment="1">
      <alignment horizontal="left" vertical="top"/>
    </xf>
    <xf numFmtId="0" fontId="39" fillId="0" borderId="4" xfId="56" applyFont="1" applyBorder="1" applyAlignment="1">
      <alignment horizontal="left" vertical="top"/>
    </xf>
    <xf numFmtId="0" fontId="22" fillId="2" borderId="2" xfId="55" applyFont="1" applyFill="1" applyBorder="1" applyAlignment="1">
      <alignment horizontal="justify" vertical="center" wrapText="1"/>
    </xf>
    <xf numFmtId="0" fontId="22" fillId="2" borderId="3" xfId="55" applyFont="1" applyFill="1" applyBorder="1" applyAlignment="1">
      <alignment horizontal="justify" vertical="center" wrapText="1"/>
    </xf>
    <xf numFmtId="0" fontId="15" fillId="10" borderId="5" xfId="55" applyFont="1" applyFill="1" applyBorder="1" applyAlignment="1">
      <alignment horizontal="center" vertical="center" wrapText="1"/>
    </xf>
    <xf numFmtId="0" fontId="14" fillId="10" borderId="9" xfId="55" applyFont="1" applyFill="1" applyBorder="1" applyAlignment="1">
      <alignment horizontal="center" vertical="center" wrapText="1"/>
    </xf>
    <xf numFmtId="0" fontId="14" fillId="10" borderId="10" xfId="55" applyFont="1" applyFill="1" applyBorder="1" applyAlignment="1">
      <alignment horizontal="center" vertical="center" wrapText="1"/>
    </xf>
    <xf numFmtId="0" fontId="14" fillId="10" borderId="14" xfId="55" applyFont="1" applyFill="1" applyBorder="1" applyAlignment="1">
      <alignment horizontal="center" vertical="center" wrapText="1"/>
    </xf>
    <xf numFmtId="0" fontId="14" fillId="10" borderId="0" xfId="55" applyFont="1" applyFill="1" applyAlignment="1">
      <alignment horizontal="center" vertical="center" wrapText="1"/>
    </xf>
    <xf numFmtId="0" fontId="14" fillId="10" borderId="15" xfId="55" applyFont="1" applyFill="1" applyBorder="1" applyAlignment="1">
      <alignment horizontal="center" vertical="center" wrapText="1"/>
    </xf>
    <xf numFmtId="0" fontId="14" fillId="10" borderId="11" xfId="55" applyFont="1" applyFill="1" applyBorder="1" applyAlignment="1">
      <alignment horizontal="center" vertical="center" wrapText="1"/>
    </xf>
    <xf numFmtId="0" fontId="14" fillId="10" borderId="12" xfId="55" applyFont="1" applyFill="1" applyBorder="1" applyAlignment="1">
      <alignment horizontal="center" vertical="center" wrapText="1"/>
    </xf>
    <xf numFmtId="0" fontId="14" fillId="10" borderId="13" xfId="55" applyFont="1" applyFill="1" applyBorder="1" applyAlignment="1">
      <alignment horizontal="center" vertical="center" wrapText="1"/>
    </xf>
    <xf numFmtId="0" fontId="15" fillId="11" borderId="5" xfId="55" applyFont="1" applyFill="1" applyBorder="1" applyAlignment="1">
      <alignment horizontal="center" vertical="center" wrapText="1"/>
    </xf>
    <xf numFmtId="0" fontId="15" fillId="11" borderId="9" xfId="55" applyFont="1" applyFill="1" applyBorder="1" applyAlignment="1">
      <alignment horizontal="center" vertical="center" wrapText="1"/>
    </xf>
    <xf numFmtId="0" fontId="15" fillId="11" borderId="10" xfId="55" applyFont="1" applyFill="1" applyBorder="1" applyAlignment="1">
      <alignment horizontal="center" vertical="center" wrapText="1"/>
    </xf>
    <xf numFmtId="0" fontId="15" fillId="11" borderId="14" xfId="55" applyFont="1" applyFill="1" applyBorder="1" applyAlignment="1">
      <alignment horizontal="center" vertical="center" wrapText="1"/>
    </xf>
    <xf numFmtId="0" fontId="15" fillId="11" borderId="0" xfId="55" applyFont="1" applyFill="1" applyAlignment="1">
      <alignment horizontal="center" vertical="center" wrapText="1"/>
    </xf>
    <xf numFmtId="0" fontId="15" fillId="11" borderId="15" xfId="55" applyFont="1" applyFill="1" applyBorder="1" applyAlignment="1">
      <alignment horizontal="center" vertical="center" wrapText="1"/>
    </xf>
    <xf numFmtId="0" fontId="15" fillId="11" borderId="11" xfId="55" applyFont="1" applyFill="1" applyBorder="1" applyAlignment="1">
      <alignment horizontal="center" vertical="center" wrapText="1"/>
    </xf>
    <xf numFmtId="0" fontId="15" fillId="11" borderId="12" xfId="55" applyFont="1" applyFill="1" applyBorder="1" applyAlignment="1">
      <alignment horizontal="center" vertical="center" wrapText="1"/>
    </xf>
    <xf numFmtId="0" fontId="15" fillId="11" borderId="13" xfId="55" applyFont="1" applyFill="1" applyBorder="1" applyAlignment="1">
      <alignment horizontal="center" vertical="center" wrapText="1"/>
    </xf>
    <xf numFmtId="0" fontId="15" fillId="0" borderId="6" xfId="0" applyFont="1" applyBorder="1" applyAlignment="1">
      <alignment horizontal="left"/>
    </xf>
    <xf numFmtId="0" fontId="15" fillId="0" borderId="8" xfId="0" applyFont="1" applyBorder="1" applyAlignment="1">
      <alignment horizontal="left"/>
    </xf>
    <xf numFmtId="0" fontId="15" fillId="0" borderId="4" xfId="0" applyFont="1" applyBorder="1" applyAlignment="1">
      <alignment horizontal="left"/>
    </xf>
    <xf numFmtId="0" fontId="19" fillId="0" borderId="1" xfId="0" applyFont="1" applyBorder="1" applyAlignment="1">
      <alignment horizontal="center" vertical="center" wrapText="1"/>
    </xf>
    <xf numFmtId="165" fontId="27" fillId="0" borderId="1" xfId="0" applyNumberFormat="1" applyFont="1" applyBorder="1" applyAlignment="1">
      <alignment horizontal="center" vertical="center" wrapText="1"/>
    </xf>
    <xf numFmtId="0" fontId="14" fillId="8" borderId="6" xfId="0" applyFont="1" applyFill="1" applyBorder="1" applyAlignment="1">
      <alignment horizontal="center" vertical="center" wrapText="1"/>
    </xf>
    <xf numFmtId="0" fontId="14" fillId="8" borderId="8"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4" xfId="0" applyFont="1" applyBorder="1" applyAlignment="1">
      <alignment horizontal="center" vertical="center" wrapText="1"/>
    </xf>
    <xf numFmtId="0" fontId="14" fillId="8" borderId="1" xfId="0" applyFont="1" applyFill="1" applyBorder="1" applyAlignment="1">
      <alignment horizontal="center" vertical="center" wrapText="1"/>
    </xf>
    <xf numFmtId="0" fontId="16" fillId="8" borderId="1" xfId="0" applyFont="1" applyFill="1" applyBorder="1" applyAlignment="1">
      <alignment horizontal="center" vertical="center" wrapText="1"/>
    </xf>
    <xf numFmtId="0" fontId="19" fillId="0" borderId="7" xfId="0" applyFont="1" applyBorder="1" applyAlignment="1">
      <alignment horizontal="center" vertical="center" wrapText="1"/>
    </xf>
    <xf numFmtId="0" fontId="19" fillId="0" borderId="3"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horizontal="center" vertical="center" wrapText="1"/>
    </xf>
    <xf numFmtId="0" fontId="15" fillId="2" borderId="14" xfId="0" applyFont="1" applyFill="1" applyBorder="1" applyAlignment="1">
      <alignment horizontal="center"/>
    </xf>
    <xf numFmtId="0" fontId="15" fillId="2" borderId="0" xfId="0" applyFont="1" applyFill="1" applyAlignment="1">
      <alignment horizontal="center"/>
    </xf>
    <xf numFmtId="0" fontId="15" fillId="2" borderId="15" xfId="0" applyFont="1" applyFill="1" applyBorder="1" applyAlignment="1">
      <alignment horizontal="center"/>
    </xf>
    <xf numFmtId="0" fontId="13" fillId="2" borderId="1" xfId="0" applyFont="1" applyFill="1" applyBorder="1" applyAlignment="1">
      <alignment horizontal="center"/>
    </xf>
    <xf numFmtId="0" fontId="16" fillId="8" borderId="6" xfId="0" applyFont="1" applyFill="1" applyBorder="1" applyAlignment="1">
      <alignment horizontal="left" vertical="center"/>
    </xf>
    <xf numFmtId="0" fontId="16" fillId="8" borderId="8" xfId="0" applyFont="1" applyFill="1" applyBorder="1" applyAlignment="1">
      <alignment horizontal="left" vertical="center"/>
    </xf>
    <xf numFmtId="0" fontId="16" fillId="8" borderId="4" xfId="0" applyFont="1" applyFill="1" applyBorder="1" applyAlignment="1">
      <alignment horizontal="left" vertical="center"/>
    </xf>
    <xf numFmtId="0" fontId="19" fillId="0" borderId="5" xfId="1" applyFont="1" applyBorder="1" applyAlignment="1">
      <alignment horizontal="center" vertical="center" wrapText="1"/>
    </xf>
    <xf numFmtId="0" fontId="19" fillId="0" borderId="9" xfId="1" applyFont="1" applyBorder="1" applyAlignment="1">
      <alignment horizontal="center" vertical="center" wrapText="1"/>
    </xf>
    <xf numFmtId="0" fontId="19" fillId="0" borderId="14" xfId="1" applyFont="1" applyBorder="1" applyAlignment="1">
      <alignment horizontal="center" vertical="center" wrapText="1"/>
    </xf>
    <xf numFmtId="0" fontId="19" fillId="0" borderId="0" xfId="1" applyFont="1" applyAlignment="1">
      <alignment horizontal="center" vertical="center" wrapText="1"/>
    </xf>
    <xf numFmtId="0" fontId="19" fillId="0" borderId="11" xfId="1" applyFont="1" applyBorder="1" applyAlignment="1">
      <alignment horizontal="center" vertical="center" wrapText="1"/>
    </xf>
    <xf numFmtId="0" fontId="19" fillId="0" borderId="12" xfId="1" applyFont="1" applyBorder="1" applyAlignment="1">
      <alignment horizontal="center" vertical="center" wrapText="1"/>
    </xf>
    <xf numFmtId="0" fontId="15" fillId="0" borderId="5" xfId="1" applyFont="1" applyBorder="1" applyAlignment="1">
      <alignment horizontal="center" wrapText="1"/>
    </xf>
    <xf numFmtId="0" fontId="15" fillId="0" borderId="9" xfId="1" applyFont="1" applyBorder="1" applyAlignment="1">
      <alignment horizontal="center" wrapText="1"/>
    </xf>
    <xf numFmtId="0" fontId="15" fillId="0" borderId="14" xfId="1" applyFont="1" applyBorder="1" applyAlignment="1">
      <alignment horizontal="center" wrapText="1"/>
    </xf>
    <xf numFmtId="0" fontId="15" fillId="0" borderId="0" xfId="1" applyFont="1" applyAlignment="1">
      <alignment horizontal="center" wrapText="1"/>
    </xf>
    <xf numFmtId="0" fontId="15" fillId="0" borderId="11" xfId="1" applyFont="1" applyBorder="1" applyAlignment="1">
      <alignment horizontal="center" wrapText="1"/>
    </xf>
    <xf numFmtId="0" fontId="15" fillId="0" borderId="12" xfId="1" applyFont="1" applyBorder="1" applyAlignment="1">
      <alignment horizontal="center" wrapText="1"/>
    </xf>
    <xf numFmtId="0" fontId="15" fillId="0" borderId="12" xfId="1" applyFont="1" applyBorder="1" applyAlignment="1">
      <alignment horizontal="left" vertical="center" wrapText="1"/>
    </xf>
    <xf numFmtId="0" fontId="16" fillId="8" borderId="1" xfId="1" applyFont="1" applyFill="1" applyBorder="1" applyAlignment="1">
      <alignment horizontal="center" vertical="center" wrapText="1"/>
    </xf>
    <xf numFmtId="0" fontId="19" fillId="0" borderId="2" xfId="1" applyFont="1" applyBorder="1" applyAlignment="1">
      <alignment horizontal="center" vertical="center" wrapText="1"/>
    </xf>
    <xf numFmtId="0" fontId="19" fillId="0" borderId="7" xfId="1" applyFont="1" applyBorder="1" applyAlignment="1">
      <alignment horizontal="center" vertical="center" wrapText="1"/>
    </xf>
    <xf numFmtId="0" fontId="19" fillId="0" borderId="3"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10" xfId="1" applyFont="1" applyBorder="1" applyAlignment="1">
      <alignment horizontal="center" vertical="center" wrapText="1"/>
    </xf>
    <xf numFmtId="0" fontId="19" fillId="0" borderId="15" xfId="1" applyFont="1" applyBorder="1" applyAlignment="1">
      <alignment horizontal="center" vertical="center" wrapText="1"/>
    </xf>
    <xf numFmtId="0" fontId="19" fillId="0" borderId="13" xfId="1" applyFont="1" applyBorder="1" applyAlignment="1">
      <alignment horizontal="center" vertical="center" wrapText="1"/>
    </xf>
    <xf numFmtId="0" fontId="19" fillId="0" borderId="2" xfId="1" applyFont="1" applyBorder="1" applyAlignment="1">
      <alignment horizontal="left" vertical="center" wrapText="1"/>
    </xf>
    <xf numFmtId="0" fontId="19" fillId="0" borderId="7" xfId="1" applyFont="1" applyBorder="1" applyAlignment="1">
      <alignment horizontal="left" vertical="center" wrapText="1"/>
    </xf>
    <xf numFmtId="0" fontId="19" fillId="0" borderId="3" xfId="1" applyFont="1" applyBorder="1" applyAlignment="1">
      <alignment horizontal="left" vertical="center" wrapText="1"/>
    </xf>
    <xf numFmtId="0" fontId="19" fillId="0" borderId="6" xfId="1" applyFont="1" applyBorder="1" applyAlignment="1">
      <alignment horizontal="center" vertical="center" wrapText="1"/>
    </xf>
    <xf numFmtId="0" fontId="19" fillId="0" borderId="4" xfId="1" applyFont="1" applyBorder="1" applyAlignment="1">
      <alignment horizontal="center" vertical="center" wrapText="1"/>
    </xf>
    <xf numFmtId="0" fontId="15" fillId="0" borderId="5" xfId="1" applyFont="1" applyBorder="1" applyAlignment="1">
      <alignment horizontal="center"/>
    </xf>
    <xf numFmtId="0" fontId="15" fillId="0" borderId="9" xfId="1" applyFont="1" applyBorder="1" applyAlignment="1">
      <alignment horizontal="center"/>
    </xf>
    <xf numFmtId="0" fontId="15" fillId="0" borderId="10" xfId="1" applyFont="1" applyBorder="1" applyAlignment="1">
      <alignment horizontal="center"/>
    </xf>
    <xf numFmtId="0" fontId="15" fillId="0" borderId="14" xfId="1" applyFont="1" applyBorder="1" applyAlignment="1">
      <alignment horizontal="center"/>
    </xf>
    <xf numFmtId="0" fontId="15" fillId="0" borderId="0" xfId="1" applyFont="1" applyAlignment="1">
      <alignment horizontal="center"/>
    </xf>
    <xf numFmtId="0" fontId="15" fillId="0" borderId="15" xfId="1" applyFont="1" applyBorder="1" applyAlignment="1">
      <alignment horizontal="center"/>
    </xf>
    <xf numFmtId="0" fontId="34" fillId="8" borderId="1" xfId="1" applyFont="1" applyFill="1" applyBorder="1" applyAlignment="1">
      <alignment horizontal="center" vertical="center" wrapText="1"/>
    </xf>
    <xf numFmtId="0" fontId="15" fillId="2" borderId="2" xfId="1" applyFont="1" applyFill="1" applyBorder="1" applyAlignment="1">
      <alignment horizontal="center" vertical="center" wrapText="1"/>
    </xf>
    <xf numFmtId="0" fontId="34" fillId="2" borderId="7" xfId="1" applyFont="1" applyFill="1" applyBorder="1" applyAlignment="1">
      <alignment horizontal="center" vertical="center" wrapText="1"/>
    </xf>
    <xf numFmtId="0" fontId="28" fillId="2" borderId="1" xfId="1" applyFont="1" applyFill="1" applyBorder="1" applyAlignment="1">
      <alignment horizontal="left" vertical="center" wrapText="1"/>
    </xf>
    <xf numFmtId="0" fontId="34" fillId="0" borderId="3" xfId="0" applyFont="1" applyBorder="1" applyAlignment="1">
      <alignment horizontal="center" vertical="center" wrapText="1"/>
    </xf>
    <xf numFmtId="0" fontId="16" fillId="8" borderId="6" xfId="0" applyFont="1" applyFill="1" applyBorder="1" applyAlignment="1">
      <alignment horizontal="center" vertical="center"/>
    </xf>
    <xf numFmtId="0" fontId="16" fillId="8" borderId="8" xfId="0" applyFont="1" applyFill="1" applyBorder="1" applyAlignment="1">
      <alignment horizontal="center" vertical="center"/>
    </xf>
    <xf numFmtId="0" fontId="16" fillId="8" borderId="4" xfId="0" applyFont="1" applyFill="1" applyBorder="1" applyAlignment="1">
      <alignment horizontal="center" vertical="center"/>
    </xf>
    <xf numFmtId="0" fontId="16" fillId="2" borderId="1" xfId="0" applyFont="1" applyFill="1" applyBorder="1" applyAlignment="1">
      <alignment horizontal="center" vertical="center" wrapText="1"/>
    </xf>
    <xf numFmtId="0" fontId="0" fillId="0" borderId="15" xfId="0" applyBorder="1" applyAlignment="1">
      <alignment horizontal="center"/>
    </xf>
    <xf numFmtId="0" fontId="0" fillId="0" borderId="13" xfId="0" applyBorder="1" applyAlignment="1">
      <alignment horizontal="center"/>
    </xf>
    <xf numFmtId="0" fontId="15" fillId="0" borderId="5"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0" xfId="0" applyFont="1" applyAlignment="1">
      <alignment horizontal="center" vertical="center" wrapText="1"/>
    </xf>
    <xf numFmtId="0" fontId="34" fillId="0" borderId="15" xfId="0" applyFont="1" applyBorder="1" applyAlignment="1">
      <alignment horizontal="center" vertical="center" wrapText="1"/>
    </xf>
    <xf numFmtId="0" fontId="34" fillId="0" borderId="11"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3" xfId="0" applyFont="1" applyBorder="1" applyAlignment="1">
      <alignment horizontal="center" vertical="center" wrapText="1"/>
    </xf>
    <xf numFmtId="0" fontId="30" fillId="0" borderId="6" xfId="1" applyFont="1" applyBorder="1" applyAlignment="1">
      <alignment horizontal="left" vertical="center" wrapText="1"/>
    </xf>
    <xf numFmtId="0" fontId="30" fillId="0" borderId="8" xfId="1" applyFont="1" applyBorder="1" applyAlignment="1">
      <alignment horizontal="left" vertical="center" wrapText="1"/>
    </xf>
    <xf numFmtId="0" fontId="30" fillId="0" borderId="4" xfId="1" applyFont="1" applyBorder="1" applyAlignment="1">
      <alignment horizontal="left" vertical="center" wrapText="1"/>
    </xf>
    <xf numFmtId="0" fontId="26" fillId="0" borderId="6" xfId="1" applyFont="1" applyBorder="1" applyAlignment="1">
      <alignment horizontal="center" vertical="center" wrapText="1"/>
    </xf>
    <xf numFmtId="0" fontId="26" fillId="0" borderId="8" xfId="1" applyFont="1" applyBorder="1" applyAlignment="1">
      <alignment horizontal="center" vertical="center" wrapText="1"/>
    </xf>
    <xf numFmtId="0" fontId="26" fillId="0" borderId="4" xfId="1" applyFont="1" applyBorder="1" applyAlignment="1">
      <alignment horizontal="center" vertical="center" wrapText="1"/>
    </xf>
    <xf numFmtId="0" fontId="25" fillId="0" borderId="1" xfId="57" applyFont="1" applyBorder="1" applyAlignment="1">
      <alignment horizontal="justify" vertical="center" wrapText="1"/>
    </xf>
    <xf numFmtId="0" fontId="25" fillId="0" borderId="2" xfId="57" applyFont="1" applyBorder="1" applyAlignment="1">
      <alignment horizontal="justify" vertical="center" wrapText="1"/>
    </xf>
    <xf numFmtId="0" fontId="25" fillId="0" borderId="2" xfId="55" applyFont="1" applyBorder="1" applyAlignment="1">
      <alignment horizontal="justify" vertical="center" wrapText="1"/>
    </xf>
    <xf numFmtId="0" fontId="25" fillId="2" borderId="1" xfId="56" applyFont="1" applyFill="1" applyBorder="1" applyAlignment="1">
      <alignment horizontal="justify" vertical="center" wrapText="1"/>
    </xf>
    <xf numFmtId="0" fontId="25" fillId="7" borderId="1" xfId="57" applyFont="1" applyFill="1" applyBorder="1" applyAlignment="1">
      <alignment horizontal="justify" vertical="center" wrapText="1"/>
    </xf>
    <xf numFmtId="0" fontId="25" fillId="7" borderId="2" xfId="57" applyFont="1" applyFill="1" applyBorder="1" applyAlignment="1">
      <alignment horizontal="justify" vertical="center" wrapText="1"/>
    </xf>
    <xf numFmtId="0" fontId="25" fillId="7" borderId="2" xfId="55" applyFont="1" applyFill="1" applyBorder="1" applyAlignment="1">
      <alignment horizontal="justify" vertical="center" wrapText="1"/>
    </xf>
    <xf numFmtId="0" fontId="25" fillId="0" borderId="1" xfId="55" applyFont="1" applyBorder="1" applyAlignment="1">
      <alignment horizontal="center" vertical="center" wrapText="1"/>
    </xf>
    <xf numFmtId="0" fontId="25" fillId="0" borderId="1" xfId="57" applyFont="1" applyBorder="1" applyAlignment="1">
      <alignment horizontal="center" vertical="center" wrapText="1"/>
    </xf>
    <xf numFmtId="0" fontId="25" fillId="7" borderId="1" xfId="56" applyFont="1" applyFill="1" applyBorder="1" applyAlignment="1">
      <alignment horizontal="justify" vertical="center" wrapText="1"/>
    </xf>
    <xf numFmtId="0" fontId="25" fillId="0" borderId="1" xfId="56" applyFont="1" applyBorder="1" applyAlignment="1">
      <alignment horizontal="center" vertical="center" wrapText="1"/>
    </xf>
    <xf numFmtId="14" fontId="25" fillId="0" borderId="1" xfId="55" applyNumberFormat="1" applyFont="1" applyBorder="1" applyAlignment="1">
      <alignment horizontal="center" vertical="center" wrapText="1"/>
    </xf>
    <xf numFmtId="0" fontId="27" fillId="0" borderId="1" xfId="1" applyFont="1" applyBorder="1" applyAlignment="1">
      <alignment horizontal="justify" vertical="top" wrapText="1"/>
    </xf>
    <xf numFmtId="0" fontId="27" fillId="0" borderId="2" xfId="1" applyFont="1" applyBorder="1" applyAlignment="1">
      <alignment horizontal="center" vertical="center" wrapText="1"/>
    </xf>
    <xf numFmtId="0" fontId="27" fillId="0" borderId="1" xfId="1" applyFont="1" applyBorder="1" applyAlignment="1">
      <alignment horizontal="center" vertical="center" wrapText="1"/>
    </xf>
    <xf numFmtId="0" fontId="27" fillId="0" borderId="1" xfId="1" applyFont="1" applyBorder="1" applyAlignment="1">
      <alignment horizontal="left" vertical="center" wrapText="1"/>
    </xf>
    <xf numFmtId="0" fontId="27" fillId="0" borderId="2" xfId="1" applyFont="1" applyBorder="1" applyAlignment="1">
      <alignment horizontal="left" vertical="center" wrapText="1"/>
    </xf>
    <xf numFmtId="0" fontId="27" fillId="0" borderId="2" xfId="1" applyFont="1" applyBorder="1" applyAlignment="1">
      <alignment horizontal="center" vertical="center" wrapText="1"/>
    </xf>
    <xf numFmtId="0" fontId="27" fillId="0" borderId="7" xfId="1" applyFont="1" applyBorder="1" applyAlignment="1">
      <alignment horizontal="left" vertical="center" wrapText="1"/>
    </xf>
    <xf numFmtId="0" fontId="27" fillId="0" borderId="7" xfId="1" applyFont="1" applyBorder="1" applyAlignment="1">
      <alignment horizontal="center" vertical="center" wrapText="1"/>
    </xf>
    <xf numFmtId="0" fontId="27" fillId="0" borderId="3" xfId="1" applyFont="1" applyBorder="1" applyAlignment="1">
      <alignment horizontal="left" vertical="center" wrapText="1"/>
    </xf>
    <xf numFmtId="0" fontId="27" fillId="0" borderId="3" xfId="1" applyFont="1" applyBorder="1" applyAlignment="1">
      <alignment horizontal="center" vertical="center" wrapText="1"/>
    </xf>
    <xf numFmtId="0" fontId="27" fillId="0" borderId="2" xfId="1" applyFont="1" applyBorder="1" applyAlignment="1">
      <alignment vertical="center" wrapText="1"/>
    </xf>
    <xf numFmtId="0" fontId="27" fillId="2" borderId="1" xfId="1" applyFont="1" applyFill="1" applyBorder="1" applyAlignment="1">
      <alignment horizontal="justify" vertical="center" wrapText="1"/>
    </xf>
    <xf numFmtId="0" fontId="27" fillId="2" borderId="1" xfId="0" applyFont="1" applyFill="1" applyBorder="1" applyAlignment="1">
      <alignment horizontal="justify" vertical="center" wrapText="1"/>
    </xf>
    <xf numFmtId="0" fontId="27" fillId="0" borderId="1" xfId="0" applyFont="1" applyBorder="1" applyAlignment="1">
      <alignment horizontal="justify" vertical="top" wrapText="1"/>
    </xf>
    <xf numFmtId="0" fontId="30" fillId="0" borderId="1" xfId="1" applyFont="1" applyBorder="1" applyAlignment="1">
      <alignment horizontal="center" vertical="center" wrapText="1"/>
    </xf>
    <xf numFmtId="0" fontId="27" fillId="0" borderId="1" xfId="18" applyFont="1" applyBorder="1" applyAlignment="1">
      <alignment horizontal="center" vertical="center" wrapText="1"/>
    </xf>
  </cellXfs>
  <cellStyles count="58">
    <cellStyle name="Normal" xfId="0" builtinId="0"/>
    <cellStyle name="Normal 2" xfId="1" xr:uid="{00000000-0005-0000-0000-000002000000}"/>
    <cellStyle name="Normal 2 2" xfId="2" xr:uid="{00000000-0005-0000-0000-000003000000}"/>
    <cellStyle name="Normal 2 4" xfId="3" xr:uid="{00000000-0005-0000-0000-000004000000}"/>
    <cellStyle name="Normal 2 4 2" xfId="5" xr:uid="{00000000-0005-0000-0000-000005000000}"/>
    <cellStyle name="Normal 2 4 2 2" xfId="12" xr:uid="{00000000-0005-0000-0000-000006000000}"/>
    <cellStyle name="Normal 2 4 2 2 2" xfId="37" xr:uid="{00000000-0005-0000-0000-000007000000}"/>
    <cellStyle name="Normal 2 4 2 3" xfId="21" xr:uid="{00000000-0005-0000-0000-000008000000}"/>
    <cellStyle name="Normal 2 4 2 3 2" xfId="46" xr:uid="{00000000-0005-0000-0000-000009000000}"/>
    <cellStyle name="Normal 2 4 2 4" xfId="30" xr:uid="{00000000-0005-0000-0000-00000A000000}"/>
    <cellStyle name="Normal 2 4 3" xfId="7" xr:uid="{00000000-0005-0000-0000-00000B000000}"/>
    <cellStyle name="Normal 2 4 3 2" xfId="14" xr:uid="{00000000-0005-0000-0000-00000C000000}"/>
    <cellStyle name="Normal 2 4 3 2 2" xfId="39" xr:uid="{00000000-0005-0000-0000-00000D000000}"/>
    <cellStyle name="Normal 2 4 3 3" xfId="23" xr:uid="{00000000-0005-0000-0000-00000E000000}"/>
    <cellStyle name="Normal 2 4 3 3 2" xfId="48" xr:uid="{00000000-0005-0000-0000-00000F000000}"/>
    <cellStyle name="Normal 2 4 3 4" xfId="32" xr:uid="{00000000-0005-0000-0000-000010000000}"/>
    <cellStyle name="Normal 2 4 4" xfId="9" xr:uid="{00000000-0005-0000-0000-000011000000}"/>
    <cellStyle name="Normal 2 4 4 2" xfId="16" xr:uid="{00000000-0005-0000-0000-000012000000}"/>
    <cellStyle name="Normal 2 4 4 2 2" xfId="41" xr:uid="{00000000-0005-0000-0000-000013000000}"/>
    <cellStyle name="Normal 2 4 4 3" xfId="25" xr:uid="{00000000-0005-0000-0000-000014000000}"/>
    <cellStyle name="Normal 2 4 4 3 2" xfId="50" xr:uid="{00000000-0005-0000-0000-000015000000}"/>
    <cellStyle name="Normal 2 4 4 4" xfId="34" xr:uid="{00000000-0005-0000-0000-000016000000}"/>
    <cellStyle name="Normal 2 4 5" xfId="10" xr:uid="{00000000-0005-0000-0000-000017000000}"/>
    <cellStyle name="Normal 2 4 5 2" xfId="35" xr:uid="{00000000-0005-0000-0000-000018000000}"/>
    <cellStyle name="Normal 2 4 6" xfId="19" xr:uid="{00000000-0005-0000-0000-000019000000}"/>
    <cellStyle name="Normal 2 4 6 2" xfId="44" xr:uid="{00000000-0005-0000-0000-00001A000000}"/>
    <cellStyle name="Normal 2 4 7" xfId="28" xr:uid="{00000000-0005-0000-0000-00001B000000}"/>
    <cellStyle name="Normal 3" xfId="4" xr:uid="{00000000-0005-0000-0000-00001C000000}"/>
    <cellStyle name="Normal 3 2" xfId="6" xr:uid="{00000000-0005-0000-0000-00001D000000}"/>
    <cellStyle name="Normal 3 2 2" xfId="13" xr:uid="{00000000-0005-0000-0000-00001E000000}"/>
    <cellStyle name="Normal 3 2 2 2" xfId="38" xr:uid="{00000000-0005-0000-0000-00001F000000}"/>
    <cellStyle name="Normal 3 2 3" xfId="22" xr:uid="{00000000-0005-0000-0000-000020000000}"/>
    <cellStyle name="Normal 3 2 3 2" xfId="47" xr:uid="{00000000-0005-0000-0000-000021000000}"/>
    <cellStyle name="Normal 3 2 4" xfId="31" xr:uid="{00000000-0005-0000-0000-000022000000}"/>
    <cellStyle name="Normal 3 3" xfId="8" xr:uid="{00000000-0005-0000-0000-000023000000}"/>
    <cellStyle name="Normal 3 3 2" xfId="15" xr:uid="{00000000-0005-0000-0000-000024000000}"/>
    <cellStyle name="Normal 3 3 2 2" xfId="40" xr:uid="{00000000-0005-0000-0000-000025000000}"/>
    <cellStyle name="Normal 3 3 3" xfId="24" xr:uid="{00000000-0005-0000-0000-000026000000}"/>
    <cellStyle name="Normal 3 3 3 2" xfId="49" xr:uid="{00000000-0005-0000-0000-000027000000}"/>
    <cellStyle name="Normal 3 3 4" xfId="33" xr:uid="{00000000-0005-0000-0000-000028000000}"/>
    <cellStyle name="Normal 3 4" xfId="11" xr:uid="{00000000-0005-0000-0000-000029000000}"/>
    <cellStyle name="Normal 3 4 2" xfId="36" xr:uid="{00000000-0005-0000-0000-00002A000000}"/>
    <cellStyle name="Normal 3 5" xfId="20" xr:uid="{00000000-0005-0000-0000-00002B000000}"/>
    <cellStyle name="Normal 3 5 2" xfId="45" xr:uid="{00000000-0005-0000-0000-00002C000000}"/>
    <cellStyle name="Normal 3 6" xfId="29" xr:uid="{00000000-0005-0000-0000-00002D000000}"/>
    <cellStyle name="Normal 4" xfId="17" xr:uid="{00000000-0005-0000-0000-00002E000000}"/>
    <cellStyle name="Normal 4 2" xfId="42" xr:uid="{00000000-0005-0000-0000-00002F000000}"/>
    <cellStyle name="Normal 4 2 2" xfId="57" xr:uid="{F3388E03-7DD7-4E72-8A52-B72F3A434119}"/>
    <cellStyle name="Normal 4 3" xfId="55" xr:uid="{99234654-799C-4DEF-A4F1-2D0701F5179C}"/>
    <cellStyle name="Normal 5" xfId="18" xr:uid="{00000000-0005-0000-0000-000030000000}"/>
    <cellStyle name="Normal 5 2" xfId="43" xr:uid="{00000000-0005-0000-0000-000031000000}"/>
    <cellStyle name="Normal 6" xfId="26" xr:uid="{00000000-0005-0000-0000-000032000000}"/>
    <cellStyle name="Normal 7" xfId="27" xr:uid="{00000000-0005-0000-0000-000033000000}"/>
    <cellStyle name="Normal 8" xfId="51" xr:uid="{00000000-0005-0000-0000-000034000000}"/>
    <cellStyle name="Normal 8 2" xfId="52" xr:uid="{00000000-0005-0000-0000-000035000000}"/>
    <cellStyle name="Normal 8 2 2" xfId="53" xr:uid="{00000000-0005-0000-0000-000036000000}"/>
    <cellStyle name="Normal 9" xfId="56" xr:uid="{E8A4C362-073C-4EE5-A716-C12C966488DB}"/>
    <cellStyle name="Porcentaje 2" xfId="54" xr:uid="{00000000-0005-0000-0000-000037000000}"/>
  </cellStyles>
  <dxfs count="16">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1" Type="http://schemas.openxmlformats.org/officeDocument/2006/relationships/image" Target="../media/image6.jpeg"/></Relationships>
</file>

<file path=xl/drawings/_rels/drawing6.xml.rels><?xml version="1.0" encoding="UTF-8" standalone="yes"?>
<Relationships xmlns="http://schemas.openxmlformats.org/package/2006/relationships"><Relationship Id="rId1" Type="http://schemas.openxmlformats.org/officeDocument/2006/relationships/image" Target="../media/image7.jpeg"/></Relationships>
</file>

<file path=xl/drawings/_rels/drawing7.xml.rels><?xml version="1.0" encoding="UTF-8" standalone="yes"?>
<Relationships xmlns="http://schemas.openxmlformats.org/package/2006/relationships"><Relationship Id="rId1" Type="http://schemas.openxmlformats.org/officeDocument/2006/relationships/image" Target="../media/image8.jpeg"/></Relationships>
</file>

<file path=xl/drawings/_rels/drawing8.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0</xdr:col>
      <xdr:colOff>84666</xdr:colOff>
      <xdr:row>0</xdr:row>
      <xdr:rowOff>43930</xdr:rowOff>
    </xdr:from>
    <xdr:to>
      <xdr:col>1</xdr:col>
      <xdr:colOff>656166</xdr:colOff>
      <xdr:row>3</xdr:row>
      <xdr:rowOff>169333</xdr:rowOff>
    </xdr:to>
    <xdr:pic>
      <xdr:nvPicPr>
        <xdr:cNvPr id="4" name="Imagen 3" descr="C:\Users\acer\Desktop\logo.jp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666" y="43930"/>
          <a:ext cx="2074333" cy="101440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229421</xdr:colOff>
      <xdr:row>1</xdr:row>
      <xdr:rowOff>153628</xdr:rowOff>
    </xdr:from>
    <xdr:to>
      <xdr:col>2</xdr:col>
      <xdr:colOff>1570028</xdr:colOff>
      <xdr:row>5</xdr:row>
      <xdr:rowOff>143388</xdr:rowOff>
    </xdr:to>
    <xdr:pic>
      <xdr:nvPicPr>
        <xdr:cNvPr id="2" name="3 Imagen" descr="C:\Users\acer\Desktop\logo.jpg">
          <a:extLst>
            <a:ext uri="{FF2B5EF4-FFF2-40B4-BE49-F238E27FC236}">
              <a16:creationId xmlns:a16="http://schemas.microsoft.com/office/drawing/2014/main" id="{E6CF8E6E-63B2-44CC-9C50-E7DC61819BA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1421" y="220303"/>
          <a:ext cx="2940807" cy="1275635"/>
        </a:xfrm>
        <a:prstGeom prst="rect">
          <a:avLst/>
        </a:prstGeom>
        <a:noFill/>
        <a:ln>
          <a:noFill/>
        </a:ln>
      </xdr:spPr>
    </xdr:pic>
    <xdr:clientData/>
  </xdr:twoCellAnchor>
  <xdr:twoCellAnchor editAs="oneCell">
    <xdr:from>
      <xdr:col>37</xdr:col>
      <xdr:colOff>378951</xdr:colOff>
      <xdr:row>1</xdr:row>
      <xdr:rowOff>112662</xdr:rowOff>
    </xdr:from>
    <xdr:to>
      <xdr:col>37</xdr:col>
      <xdr:colOff>1145249</xdr:colOff>
      <xdr:row>3</xdr:row>
      <xdr:rowOff>97727</xdr:rowOff>
    </xdr:to>
    <xdr:pic>
      <xdr:nvPicPr>
        <xdr:cNvPr id="3" name="Imagen 2">
          <a:extLst>
            <a:ext uri="{FF2B5EF4-FFF2-40B4-BE49-F238E27FC236}">
              <a16:creationId xmlns:a16="http://schemas.microsoft.com/office/drawing/2014/main" id="{3060DBE6-2879-4244-BEBD-035FC9D5A43F}"/>
            </a:ext>
          </a:extLst>
        </xdr:cNvPr>
        <xdr:cNvPicPr>
          <a:picLocks noChangeAspect="1"/>
        </xdr:cNvPicPr>
      </xdr:nvPicPr>
      <xdr:blipFill>
        <a:blip xmlns:r="http://schemas.openxmlformats.org/officeDocument/2006/relationships" r:embed="rId2"/>
        <a:stretch>
          <a:fillRect/>
        </a:stretch>
      </xdr:blipFill>
      <xdr:spPr>
        <a:xfrm>
          <a:off x="44755926" y="179337"/>
          <a:ext cx="766298" cy="48989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138022</xdr:colOff>
      <xdr:row>0</xdr:row>
      <xdr:rowOff>112144</xdr:rowOff>
    </xdr:from>
    <xdr:to>
      <xdr:col>1</xdr:col>
      <xdr:colOff>189781</xdr:colOff>
      <xdr:row>2</xdr:row>
      <xdr:rowOff>226603</xdr:rowOff>
    </xdr:to>
    <xdr:pic>
      <xdr:nvPicPr>
        <xdr:cNvPr id="3" name="Imagen 2" descr="C:\Users\acer\Desktop\logo.jpg">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8022" y="112144"/>
          <a:ext cx="1000665" cy="56934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78876</xdr:colOff>
      <xdr:row>0</xdr:row>
      <xdr:rowOff>32947</xdr:rowOff>
    </xdr:from>
    <xdr:to>
      <xdr:col>1</xdr:col>
      <xdr:colOff>391582</xdr:colOff>
      <xdr:row>4</xdr:row>
      <xdr:rowOff>179916</xdr:rowOff>
    </xdr:to>
    <xdr:pic>
      <xdr:nvPicPr>
        <xdr:cNvPr id="4" name="Imagen 3" descr="C:\Users\acer\Desktop\logo.jpg">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876" y="32947"/>
          <a:ext cx="1540373" cy="908969"/>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813346</xdr:colOff>
      <xdr:row>0</xdr:row>
      <xdr:rowOff>86264</xdr:rowOff>
    </xdr:from>
    <xdr:ext cx="1392551" cy="863785"/>
    <xdr:pic>
      <xdr:nvPicPr>
        <xdr:cNvPr id="2" name="Imagen 1" descr="C:\Users\acer\Desktop\logo.jpg">
          <a:extLst>
            <a:ext uri="{FF2B5EF4-FFF2-40B4-BE49-F238E27FC236}">
              <a16:creationId xmlns:a16="http://schemas.microsoft.com/office/drawing/2014/main" id="{532680F1-12E3-455D-8BB5-73513FE4A21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13346" y="86264"/>
          <a:ext cx="1392551" cy="863785"/>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55711</xdr:colOff>
      <xdr:row>0</xdr:row>
      <xdr:rowOff>40436</xdr:rowOff>
    </xdr:from>
    <xdr:to>
      <xdr:col>0</xdr:col>
      <xdr:colOff>1724024</xdr:colOff>
      <xdr:row>2</xdr:row>
      <xdr:rowOff>161925</xdr:rowOff>
    </xdr:to>
    <xdr:pic>
      <xdr:nvPicPr>
        <xdr:cNvPr id="3" name="Imagen 2" descr="C:\Users\acer\Desktop\logo.jpg">
          <a:extLst>
            <a:ext uri="{FF2B5EF4-FFF2-40B4-BE49-F238E27FC236}">
              <a16:creationId xmlns:a16="http://schemas.microsoft.com/office/drawing/2014/main" id="{00000000-0008-0000-08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711" y="40436"/>
          <a:ext cx="1668313" cy="654889"/>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65012</xdr:colOff>
      <xdr:row>0</xdr:row>
      <xdr:rowOff>31226</xdr:rowOff>
    </xdr:from>
    <xdr:to>
      <xdr:col>0</xdr:col>
      <xdr:colOff>2214562</xdr:colOff>
      <xdr:row>4</xdr:row>
      <xdr:rowOff>154781</xdr:rowOff>
    </xdr:to>
    <xdr:pic>
      <xdr:nvPicPr>
        <xdr:cNvPr id="4" name="Imagen 3" descr="C:\Users\acer\Desktop\logo.jpg">
          <a:extLst>
            <a:ext uri="{FF2B5EF4-FFF2-40B4-BE49-F238E27FC236}">
              <a16:creationId xmlns:a16="http://schemas.microsoft.com/office/drawing/2014/main" id="{00000000-0008-0000-09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012" y="31226"/>
          <a:ext cx="2149550" cy="968899"/>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559026</xdr:colOff>
      <xdr:row>0</xdr:row>
      <xdr:rowOff>134938</xdr:rowOff>
    </xdr:from>
    <xdr:to>
      <xdr:col>0</xdr:col>
      <xdr:colOff>1782535</xdr:colOff>
      <xdr:row>0</xdr:row>
      <xdr:rowOff>993321</xdr:rowOff>
    </xdr:to>
    <xdr:pic>
      <xdr:nvPicPr>
        <xdr:cNvPr id="3" name="Imagen 2" descr="C:\Users\acer\Desktop\logo.jpg">
          <a:extLst>
            <a:ext uri="{FF2B5EF4-FFF2-40B4-BE49-F238E27FC236}">
              <a16:creationId xmlns:a16="http://schemas.microsoft.com/office/drawing/2014/main" id="{00000000-0008-0000-0A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9026" y="134938"/>
          <a:ext cx="1223509" cy="858383"/>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JOPLN\Planes\Plan%20Riesgo%20Anticorrucion\Plan%20Anticorrupcion%202017\Mapa%20Riesgo%20de%20Corrupcion%20Preliminar%202017\Formato%20racionalizacion%20tramites%20prelim.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kelly\Desktop\CAR\2.%20RIESGOS%20POR%20PROCESO\Riesgos%202022%20-%20GES\Mapa%20de%20Riesgos%20Corrupcion%202022%20-%20G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ESTRATEGIAS DE RACIONALIZACION"/>
      <sheetName val="CADENA DE TRÁMITES"/>
      <sheetName val="TABLA"/>
      <sheetName val="Tablas instituciones"/>
      <sheetName val="Hoja1"/>
    </sheetNames>
    <sheetDataSet>
      <sheetData sheetId="0"/>
      <sheetData sheetId="1"/>
      <sheetData sheetId="2"/>
      <sheetData sheetId="3">
        <row r="2">
          <cell r="G2" t="str">
            <v>Normativas</v>
          </cell>
          <cell r="Q2" t="str">
            <v>SI</v>
          </cell>
        </row>
        <row r="3">
          <cell r="G3" t="str">
            <v>Administrativas</v>
          </cell>
          <cell r="Q3" t="str">
            <v>NO</v>
          </cell>
        </row>
        <row r="4">
          <cell r="G4" t="str">
            <v>Tecnologicas</v>
          </cell>
        </row>
      </sheetData>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Mapa corrupción"/>
      <sheetName val="Tabla probabilidad"/>
      <sheetName val="Tabla impacto"/>
      <sheetName val="Tabla valoración controles"/>
      <sheetName val="Tratamiento"/>
      <sheetName val="Control de actualizaciones"/>
      <sheetName val="Parámetros"/>
      <sheetName val="Proceso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3">
          <cell r="A3" t="str">
            <v>Riesgos de corrupción</v>
          </cell>
        </row>
        <row r="4">
          <cell r="A4" t="str">
            <v>Conflicto de intereses</v>
          </cell>
        </row>
        <row r="5">
          <cell r="A5" t="str">
            <v>Riesgos de corrupción asociados a trámites y servicios</v>
          </cell>
        </row>
        <row r="30">
          <cell r="A30" t="str">
            <v>Casi Seguro</v>
          </cell>
        </row>
        <row r="31">
          <cell r="A31" t="str">
            <v>Probable</v>
          </cell>
        </row>
        <row r="32">
          <cell r="A32" t="str">
            <v>Posible</v>
          </cell>
        </row>
        <row r="33">
          <cell r="A33" t="str">
            <v>Improbable</v>
          </cell>
        </row>
        <row r="34">
          <cell r="A34" t="str">
            <v>Rara vez</v>
          </cell>
        </row>
        <row r="37">
          <cell r="A37" t="str">
            <v>Catastrófico</v>
          </cell>
        </row>
        <row r="38">
          <cell r="A38" t="str">
            <v>Mayor</v>
          </cell>
        </row>
        <row r="39">
          <cell r="A39" t="str">
            <v>Moderado</v>
          </cell>
        </row>
        <row r="59">
          <cell r="A59" t="str">
            <v>Directamente</v>
          </cell>
          <cell r="B59" t="str">
            <v>No Disminuye</v>
          </cell>
        </row>
        <row r="62">
          <cell r="A62" t="str">
            <v>Preventivo</v>
          </cell>
        </row>
        <row r="63">
          <cell r="A63" t="str">
            <v>Detectivo</v>
          </cell>
        </row>
        <row r="66">
          <cell r="A66" t="str">
            <v>Evitar</v>
          </cell>
        </row>
        <row r="67">
          <cell r="A67" t="str">
            <v>Reducir (transferir)</v>
          </cell>
        </row>
        <row r="68">
          <cell r="A68" t="str">
            <v>Reducir (mitigar)</v>
          </cell>
        </row>
        <row r="71">
          <cell r="A71" t="str">
            <v>Fuerte</v>
          </cell>
        </row>
        <row r="72">
          <cell r="A72" t="str">
            <v>Moderado</v>
          </cell>
        </row>
        <row r="73">
          <cell r="A73" t="str">
            <v>Débil</v>
          </cell>
        </row>
        <row r="76">
          <cell r="A76">
            <v>15</v>
          </cell>
          <cell r="C76">
            <v>15</v>
          </cell>
          <cell r="E76">
            <v>15</v>
          </cell>
          <cell r="G76">
            <v>15</v>
          </cell>
          <cell r="I76">
            <v>15</v>
          </cell>
          <cell r="K76">
            <v>15</v>
          </cell>
          <cell r="M76">
            <v>10</v>
          </cell>
        </row>
        <row r="77">
          <cell r="A77">
            <v>0</v>
          </cell>
          <cell r="C77">
            <v>0</v>
          </cell>
          <cell r="E77">
            <v>0</v>
          </cell>
          <cell r="G77">
            <v>10</v>
          </cell>
          <cell r="I77">
            <v>0</v>
          </cell>
          <cell r="K77">
            <v>0</v>
          </cell>
          <cell r="M77">
            <v>5</v>
          </cell>
        </row>
        <row r="78">
          <cell r="G78">
            <v>0</v>
          </cell>
          <cell r="M78">
            <v>0</v>
          </cell>
        </row>
        <row r="80">
          <cell r="A80" t="str">
            <v>Factor Externo: Político</v>
          </cell>
        </row>
        <row r="81">
          <cell r="A81" t="str">
            <v>Factor Externo: Económico</v>
          </cell>
        </row>
        <row r="82">
          <cell r="A82" t="str">
            <v>Factor Externo: Social</v>
          </cell>
        </row>
        <row r="83">
          <cell r="A83" t="str">
            <v>Factor Externo: Tecnológico</v>
          </cell>
        </row>
        <row r="84">
          <cell r="A84" t="str">
            <v>Factor Externo: Ambiental</v>
          </cell>
        </row>
        <row r="85">
          <cell r="A85" t="str">
            <v>Factor Externo: Legal</v>
          </cell>
        </row>
        <row r="86">
          <cell r="A86" t="str">
            <v>Factor Interno: Procesos</v>
          </cell>
        </row>
        <row r="87">
          <cell r="A87" t="str">
            <v>Factor Interno: Talento Humano</v>
          </cell>
        </row>
        <row r="88">
          <cell r="A88" t="str">
            <v>Factor Interno: Tecnología</v>
          </cell>
        </row>
        <row r="89">
          <cell r="A89" t="str">
            <v>Factor Interno: Infraestructura</v>
          </cell>
        </row>
        <row r="90">
          <cell r="A90" t="str">
            <v>Factor Interno: Conocimiento</v>
          </cell>
        </row>
        <row r="91">
          <cell r="A91" t="str">
            <v>Factor Interno: Relacionamiento con Partes Interesadas</v>
          </cell>
        </row>
      </sheetData>
      <sheetData sheetId="8">
        <row r="3">
          <cell r="A3" t="str">
            <v>Estratégico</v>
          </cell>
        </row>
        <row r="4">
          <cell r="A4" t="str">
            <v>Misional</v>
          </cell>
        </row>
        <row r="5">
          <cell r="A5" t="str">
            <v>Apoyo</v>
          </cell>
        </row>
        <row r="6">
          <cell r="A6" t="str">
            <v>Evaluación</v>
          </cell>
        </row>
        <row r="19">
          <cell r="A19" t="str">
            <v>Dirección General</v>
          </cell>
        </row>
        <row r="20">
          <cell r="A20" t="str">
            <v>Secretaría General</v>
          </cell>
        </row>
        <row r="21">
          <cell r="A21" t="str">
            <v>Dirección de Control Disciplinario</v>
          </cell>
        </row>
        <row r="22">
          <cell r="A22" t="str">
            <v>Oficina de Control Interno</v>
          </cell>
        </row>
        <row r="23">
          <cell r="A23" t="str">
            <v>Oficina de Tecnologías de la Información y las Comunicaciones</v>
          </cell>
        </row>
        <row r="24">
          <cell r="A24" t="str">
            <v>Oficina de Talento Humano</v>
          </cell>
        </row>
        <row r="25">
          <cell r="A25" t="str">
            <v>Oficina Asesora de Planeación</v>
          </cell>
        </row>
        <row r="26">
          <cell r="A26" t="str">
            <v>Oficina Asesora de Comunicaciones</v>
          </cell>
        </row>
        <row r="27">
          <cell r="A27" t="str">
            <v>Fondo para las Inversiones Ambientales en la Cuenca del Río Bogota</v>
          </cell>
        </row>
        <row r="28">
          <cell r="A28" t="str">
            <v>Dirección de Recursos Naturales</v>
          </cell>
        </row>
        <row r="29">
          <cell r="A29" t="str">
            <v>Dirección de Laboratorio e Innovación Ambiental</v>
          </cell>
        </row>
        <row r="30">
          <cell r="A30" t="str">
            <v>Dirección de Gestión del Ordenamiento Ambiental y Territorial</v>
          </cell>
        </row>
        <row r="31">
          <cell r="A31" t="str">
            <v>Dirección de Evaluación, Seguimeinto y Control Ambiental</v>
          </cell>
        </row>
        <row r="32">
          <cell r="A32" t="str">
            <v>Dirección Jurídica</v>
          </cell>
        </row>
        <row r="33">
          <cell r="A33" t="str">
            <v>Dirección de Infraestructura Ambiental</v>
          </cell>
        </row>
        <row r="34">
          <cell r="A34" t="str">
            <v>Dirección de Cultura Ambiental y Servicio al Ciudadano</v>
          </cell>
        </row>
        <row r="35">
          <cell r="A35" t="str">
            <v>Dirección Administrativa y Financiera</v>
          </cell>
        </row>
        <row r="36">
          <cell r="A36" t="str">
            <v>Dirección Regional Bogotá - La Calera</v>
          </cell>
        </row>
        <row r="37">
          <cell r="A37" t="str">
            <v>Dirección Regional Almeidas y Municipio de Guatavita</v>
          </cell>
        </row>
        <row r="38">
          <cell r="A38" t="str">
            <v>Dirección Regional Alto Magdalena</v>
          </cell>
        </row>
        <row r="39">
          <cell r="A39" t="str">
            <v>Dirección Regional Bajo Magdalena</v>
          </cell>
        </row>
        <row r="40">
          <cell r="A40" t="str">
            <v>Dirección Regional Chiquinquirá</v>
          </cell>
        </row>
        <row r="41">
          <cell r="A41" t="str">
            <v>Dirección Regional Gualivá</v>
          </cell>
        </row>
        <row r="42">
          <cell r="A42" t="str">
            <v>Dirección Regional Magdalena Centro</v>
          </cell>
        </row>
        <row r="43">
          <cell r="A43" t="str">
            <v>Dirección Regional Río Negro</v>
          </cell>
        </row>
        <row r="44">
          <cell r="A44" t="str">
            <v>Dirección Regional Sabana Centro</v>
          </cell>
        </row>
        <row r="45">
          <cell r="A45" t="str">
            <v>Dirección Regional Sabana Occidente</v>
          </cell>
        </row>
        <row r="46">
          <cell r="A46" t="str">
            <v>Dirección Regional Soacha</v>
          </cell>
        </row>
        <row r="47">
          <cell r="A47" t="str">
            <v>Dirección Regional Sumapaz</v>
          </cell>
        </row>
        <row r="48">
          <cell r="A48" t="str">
            <v>Dirección Regional Tequendama</v>
          </cell>
        </row>
        <row r="49">
          <cell r="A49" t="str">
            <v>Dirección Regional Ubaté</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
  <sheetViews>
    <sheetView showGridLines="0" view="pageBreakPreview" zoomScaleNormal="70" zoomScaleSheetLayoutView="100" workbookViewId="0">
      <selection activeCell="D12" sqref="D12"/>
    </sheetView>
  </sheetViews>
  <sheetFormatPr baseColWidth="10" defaultColWidth="11.42578125" defaultRowHeight="12.75" x14ac:dyDescent="0.2"/>
  <cols>
    <col min="1" max="1" width="22.5703125" style="1" bestFit="1" customWidth="1"/>
    <col min="2" max="2" width="11.42578125" style="1"/>
    <col min="3" max="3" width="49.85546875" style="1" customWidth="1"/>
    <col min="4" max="4" width="33.42578125" style="1" customWidth="1"/>
    <col min="5" max="5" width="23.42578125" style="1" bestFit="1" customWidth="1"/>
    <col min="6" max="6" width="25.7109375" style="1" customWidth="1"/>
    <col min="7" max="9" width="16.28515625" style="1" customWidth="1"/>
    <col min="10" max="16384" width="11.42578125" style="1"/>
  </cols>
  <sheetData>
    <row r="1" spans="1:9" ht="39.75" customHeight="1" x14ac:dyDescent="0.25">
      <c r="A1" s="181"/>
      <c r="B1" s="182"/>
      <c r="C1" s="187" t="s">
        <v>35</v>
      </c>
      <c r="D1" s="188"/>
      <c r="E1" s="188"/>
      <c r="F1" s="188"/>
      <c r="G1" s="188"/>
      <c r="H1" s="188"/>
      <c r="I1" s="189"/>
    </row>
    <row r="2" spans="1:9" ht="15.75" x14ac:dyDescent="0.25">
      <c r="A2" s="183"/>
      <c r="B2" s="184"/>
      <c r="C2" s="190" t="s">
        <v>419</v>
      </c>
      <c r="D2" s="191"/>
      <c r="E2" s="191"/>
      <c r="F2" s="191"/>
      <c r="G2" s="191"/>
      <c r="H2" s="191"/>
      <c r="I2" s="192"/>
    </row>
    <row r="3" spans="1:9" x14ac:dyDescent="0.2">
      <c r="A3" s="183"/>
      <c r="B3" s="184"/>
      <c r="C3" s="18"/>
      <c r="D3" s="19"/>
      <c r="E3" s="19"/>
      <c r="F3" s="19"/>
      <c r="G3" s="19"/>
      <c r="H3" s="19"/>
      <c r="I3" s="20"/>
    </row>
    <row r="4" spans="1:9" s="4" customFormat="1" ht="15" x14ac:dyDescent="0.25">
      <c r="A4" s="185"/>
      <c r="B4" s="186"/>
      <c r="C4" s="179" t="s">
        <v>414</v>
      </c>
      <c r="D4" s="180"/>
      <c r="E4" s="180"/>
      <c r="F4" s="180"/>
      <c r="G4" s="178" t="s">
        <v>57</v>
      </c>
      <c r="H4" s="178"/>
      <c r="I4" s="178"/>
    </row>
    <row r="5" spans="1:9" s="4" customFormat="1" ht="34.5" customHeight="1" x14ac:dyDescent="0.2">
      <c r="A5" s="35" t="s">
        <v>0</v>
      </c>
      <c r="B5" s="175" t="s">
        <v>1</v>
      </c>
      <c r="C5" s="175"/>
      <c r="D5" s="36" t="s">
        <v>2</v>
      </c>
      <c r="E5" s="35" t="s">
        <v>3</v>
      </c>
      <c r="F5" s="36" t="s">
        <v>4</v>
      </c>
      <c r="G5" s="37">
        <v>45777</v>
      </c>
      <c r="H5" s="37">
        <v>45898</v>
      </c>
      <c r="I5" s="37">
        <v>46022</v>
      </c>
    </row>
    <row r="6" spans="1:9" s="4" customFormat="1" ht="69" customHeight="1" x14ac:dyDescent="0.2">
      <c r="A6" s="176" t="s">
        <v>12</v>
      </c>
      <c r="B6" s="6" t="s">
        <v>5</v>
      </c>
      <c r="C6" s="41" t="s">
        <v>471</v>
      </c>
      <c r="D6" s="12" t="s">
        <v>52</v>
      </c>
      <c r="E6" s="7" t="s">
        <v>170</v>
      </c>
      <c r="F6" s="164">
        <v>45835</v>
      </c>
      <c r="G6" s="65"/>
      <c r="H6" s="65"/>
      <c r="I6" s="65"/>
    </row>
    <row r="7" spans="1:9" s="4" customFormat="1" ht="59.25" customHeight="1" x14ac:dyDescent="0.2">
      <c r="A7" s="177"/>
      <c r="B7" s="6">
        <v>1.2</v>
      </c>
      <c r="C7" s="41" t="s">
        <v>470</v>
      </c>
      <c r="D7" s="12" t="s">
        <v>53</v>
      </c>
      <c r="E7" s="7" t="s">
        <v>6</v>
      </c>
      <c r="F7" s="164">
        <v>45835</v>
      </c>
      <c r="G7" s="12"/>
      <c r="H7" s="65"/>
      <c r="I7" s="65"/>
    </row>
    <row r="8" spans="1:9" s="4" customFormat="1" ht="57" customHeight="1" x14ac:dyDescent="0.2">
      <c r="A8" s="176" t="s">
        <v>13</v>
      </c>
      <c r="B8" s="6" t="s">
        <v>7</v>
      </c>
      <c r="C8" s="41" t="s">
        <v>58</v>
      </c>
      <c r="D8" s="12" t="s">
        <v>59</v>
      </c>
      <c r="E8" s="7" t="s">
        <v>170</v>
      </c>
      <c r="F8" s="164">
        <v>45835</v>
      </c>
      <c r="G8" s="12"/>
      <c r="H8" s="65"/>
      <c r="I8" s="65"/>
    </row>
    <row r="9" spans="1:9" s="4" customFormat="1" ht="52.5" customHeight="1" x14ac:dyDescent="0.2">
      <c r="A9" s="177"/>
      <c r="B9" s="6" t="s">
        <v>8</v>
      </c>
      <c r="C9" s="41" t="s">
        <v>472</v>
      </c>
      <c r="D9" s="12" t="s">
        <v>54</v>
      </c>
      <c r="E9" s="7" t="s">
        <v>170</v>
      </c>
      <c r="F9" s="164">
        <v>45835</v>
      </c>
      <c r="G9" s="12"/>
      <c r="H9" s="65"/>
      <c r="I9" s="65"/>
    </row>
    <row r="10" spans="1:9" s="4" customFormat="1" ht="68.25" customHeight="1" x14ac:dyDescent="0.2">
      <c r="A10" s="173" t="s">
        <v>131</v>
      </c>
      <c r="B10" s="6">
        <v>3.1</v>
      </c>
      <c r="C10" s="41" t="s">
        <v>473</v>
      </c>
      <c r="D10" s="67" t="s">
        <v>9</v>
      </c>
      <c r="E10" s="67" t="s">
        <v>6</v>
      </c>
      <c r="F10" s="163" t="s">
        <v>451</v>
      </c>
      <c r="G10" s="12"/>
      <c r="H10" s="12"/>
      <c r="I10" s="65"/>
    </row>
    <row r="11" spans="1:9" s="4" customFormat="1" ht="66.75" customHeight="1" x14ac:dyDescent="0.2">
      <c r="A11" s="174"/>
      <c r="B11" s="6">
        <v>3.2</v>
      </c>
      <c r="C11" s="41" t="s">
        <v>256</v>
      </c>
      <c r="D11" s="67" t="s">
        <v>185</v>
      </c>
      <c r="E11" s="68" t="s">
        <v>6</v>
      </c>
      <c r="F11" s="165" t="s">
        <v>420</v>
      </c>
      <c r="G11" s="12"/>
      <c r="H11" s="12"/>
      <c r="I11" s="65"/>
    </row>
    <row r="12" spans="1:9" s="4" customFormat="1" ht="64.5" customHeight="1" x14ac:dyDescent="0.2">
      <c r="A12" s="15" t="s">
        <v>14</v>
      </c>
      <c r="B12" s="6" t="s">
        <v>10</v>
      </c>
      <c r="C12" s="41" t="s">
        <v>239</v>
      </c>
      <c r="D12" s="12" t="s">
        <v>34</v>
      </c>
      <c r="E12" s="12" t="s">
        <v>33</v>
      </c>
      <c r="F12" s="166" t="s">
        <v>184</v>
      </c>
      <c r="G12" s="12"/>
      <c r="H12" s="12"/>
      <c r="I12" s="41"/>
    </row>
    <row r="13" spans="1:9" s="4" customFormat="1" ht="83.25" customHeight="1" x14ac:dyDescent="0.2">
      <c r="A13" s="12" t="s">
        <v>133</v>
      </c>
      <c r="B13" s="6">
        <v>5.2</v>
      </c>
      <c r="C13" s="41" t="s">
        <v>55</v>
      </c>
      <c r="D13" s="12" t="s">
        <v>132</v>
      </c>
      <c r="E13" s="12" t="s">
        <v>11</v>
      </c>
      <c r="F13" s="166" t="s">
        <v>474</v>
      </c>
      <c r="G13" s="12"/>
      <c r="H13" s="12"/>
      <c r="I13" s="41"/>
    </row>
  </sheetData>
  <mergeCells count="9">
    <mergeCell ref="A10:A11"/>
    <mergeCell ref="B5:C5"/>
    <mergeCell ref="A6:A7"/>
    <mergeCell ref="A8:A9"/>
    <mergeCell ref="G4:I4"/>
    <mergeCell ref="C4:F4"/>
    <mergeCell ref="A1:B4"/>
    <mergeCell ref="C1:I1"/>
    <mergeCell ref="C2:I2"/>
  </mergeCells>
  <printOptions horizontalCentered="1" verticalCentered="1"/>
  <pageMargins left="0.70866141732283472" right="0.70866141732283472" top="0.19685039370078741" bottom="0.23622047244094491" header="3.937007874015748E-2" footer="7.874015748031496E-2"/>
  <pageSetup paperSize="5" scale="65" orientation="landscape" r:id="rId1"/>
  <headerFooter>
    <oddFooter>&amp;C&amp;P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033611-5714-44FB-A871-9AD7FC25CBF7}">
  <dimension ref="A1:FT55"/>
  <sheetViews>
    <sheetView showGridLines="0" view="pageBreakPreview" topLeftCell="O5" zoomScale="80" zoomScaleNormal="67" zoomScaleSheetLayoutView="80" zoomScalePageLayoutView="42" workbookViewId="0">
      <selection activeCell="X13" sqref="X13"/>
    </sheetView>
  </sheetViews>
  <sheetFormatPr baseColWidth="10" defaultColWidth="11.42578125" defaultRowHeight="5.65" customHeight="1" x14ac:dyDescent="0.2"/>
  <cols>
    <col min="1" max="1" width="6.42578125" style="84" customWidth="1"/>
    <col min="2" max="2" width="17.5703125" style="84" customWidth="1"/>
    <col min="3" max="4" width="37.85546875" style="84" customWidth="1"/>
    <col min="5" max="5" width="24.42578125" style="84" customWidth="1"/>
    <col min="6" max="6" width="29.85546875" style="84" customWidth="1"/>
    <col min="7" max="10" width="11.5703125" style="84" customWidth="1"/>
    <col min="11" max="11" width="18.28515625" style="84" customWidth="1"/>
    <col min="12" max="12" width="27.42578125" style="84" customWidth="1"/>
    <col min="13" max="13" width="8.28515625" style="85" customWidth="1"/>
    <col min="14" max="14" width="13" style="85" customWidth="1"/>
    <col min="15" max="15" width="12.140625" style="85" customWidth="1"/>
    <col min="16" max="16" width="10.85546875" style="85" customWidth="1"/>
    <col min="17" max="17" width="14.5703125" style="85" customWidth="1"/>
    <col min="18" max="18" width="12.5703125" style="85" customWidth="1"/>
    <col min="19" max="19" width="5.7109375" style="86" customWidth="1"/>
    <col min="20" max="20" width="31.140625" style="86" customWidth="1"/>
    <col min="21" max="21" width="10.28515625" style="86" customWidth="1"/>
    <col min="22" max="22" width="7" style="86" customWidth="1"/>
    <col min="23" max="26" width="7.140625" style="86" customWidth="1"/>
    <col min="27" max="27" width="7.85546875" style="85" customWidth="1"/>
    <col min="28" max="28" width="8.140625" style="85" customWidth="1"/>
    <col min="29" max="29" width="7.85546875" style="85" customWidth="1"/>
    <col min="30" max="30" width="7.5703125" style="85" customWidth="1"/>
    <col min="31" max="31" width="10.7109375" style="85" customWidth="1"/>
    <col min="32" max="32" width="20.140625" style="85" customWidth="1"/>
    <col min="33" max="33" width="8.85546875" style="85" customWidth="1"/>
    <col min="34" max="34" width="35.42578125" style="85" customWidth="1"/>
    <col min="35" max="35" width="28.5703125" style="85" customWidth="1"/>
    <col min="36" max="36" width="24.7109375" style="85" customWidth="1"/>
    <col min="37" max="37" width="18.42578125" style="85" customWidth="1"/>
    <col min="38" max="38" width="29.42578125" style="85" customWidth="1"/>
    <col min="39" max="39" width="24.42578125" style="85" customWidth="1"/>
    <col min="40" max="40" width="11.42578125" style="85"/>
    <col min="41" max="41" width="43.28515625" style="85" customWidth="1"/>
    <col min="42" max="16384" width="11.42578125" style="85"/>
  </cols>
  <sheetData>
    <row r="1" spans="1:46" ht="5.25" customHeight="1" x14ac:dyDescent="0.2"/>
    <row r="2" spans="1:46" ht="25.5" customHeight="1" x14ac:dyDescent="0.2">
      <c r="A2" s="87"/>
      <c r="B2" s="88"/>
      <c r="C2" s="88"/>
      <c r="D2" s="88"/>
      <c r="E2" s="89"/>
      <c r="F2" s="239" t="s">
        <v>120</v>
      </c>
      <c r="G2" s="240"/>
      <c r="H2" s="240"/>
      <c r="I2" s="240"/>
      <c r="J2" s="240"/>
      <c r="K2" s="240"/>
      <c r="L2" s="240"/>
      <c r="M2" s="240"/>
      <c r="N2" s="240"/>
      <c r="O2" s="240"/>
      <c r="P2" s="240"/>
      <c r="Q2" s="240"/>
      <c r="R2" s="240"/>
      <c r="S2" s="240"/>
      <c r="T2" s="240"/>
      <c r="U2" s="240"/>
      <c r="V2" s="240"/>
      <c r="W2" s="240"/>
      <c r="X2" s="240"/>
      <c r="Y2" s="240"/>
      <c r="Z2" s="240"/>
      <c r="AA2" s="240"/>
      <c r="AB2" s="240"/>
      <c r="AC2" s="240"/>
      <c r="AD2" s="240"/>
      <c r="AE2" s="240"/>
      <c r="AF2" s="240"/>
      <c r="AG2" s="240"/>
      <c r="AH2" s="240"/>
      <c r="AI2" s="241"/>
      <c r="AJ2" s="248" t="s">
        <v>121</v>
      </c>
      <c r="AK2" s="249"/>
      <c r="AL2" s="249"/>
      <c r="AM2" s="250"/>
    </row>
    <row r="3" spans="1:46" ht="14.25" customHeight="1" x14ac:dyDescent="0.2">
      <c r="A3" s="90"/>
      <c r="E3" s="91"/>
      <c r="F3" s="242"/>
      <c r="G3" s="243"/>
      <c r="H3" s="243"/>
      <c r="I3" s="243"/>
      <c r="J3" s="243"/>
      <c r="K3" s="243"/>
      <c r="L3" s="243"/>
      <c r="M3" s="243"/>
      <c r="N3" s="243"/>
      <c r="O3" s="243"/>
      <c r="P3" s="243"/>
      <c r="Q3" s="243"/>
      <c r="R3" s="243"/>
      <c r="S3" s="243"/>
      <c r="T3" s="243"/>
      <c r="U3" s="243"/>
      <c r="V3" s="243"/>
      <c r="W3" s="243"/>
      <c r="X3" s="243"/>
      <c r="Y3" s="243"/>
      <c r="Z3" s="243"/>
      <c r="AA3" s="243"/>
      <c r="AB3" s="243"/>
      <c r="AC3" s="243"/>
      <c r="AD3" s="243"/>
      <c r="AE3" s="243"/>
      <c r="AF3" s="243"/>
      <c r="AG3" s="243"/>
      <c r="AH3" s="243"/>
      <c r="AI3" s="244"/>
      <c r="AJ3" s="251"/>
      <c r="AK3" s="252"/>
      <c r="AL3" s="252"/>
      <c r="AM3" s="253"/>
    </row>
    <row r="4" spans="1:46" ht="33.6" customHeight="1" x14ac:dyDescent="0.2">
      <c r="A4" s="90"/>
      <c r="E4" s="91"/>
      <c r="F4" s="245"/>
      <c r="G4" s="246"/>
      <c r="H4" s="246"/>
      <c r="I4" s="246"/>
      <c r="J4" s="246"/>
      <c r="K4" s="246"/>
      <c r="L4" s="246"/>
      <c r="M4" s="246"/>
      <c r="N4" s="246"/>
      <c r="O4" s="246"/>
      <c r="P4" s="246"/>
      <c r="Q4" s="246"/>
      <c r="R4" s="246"/>
      <c r="S4" s="246"/>
      <c r="T4" s="246"/>
      <c r="U4" s="246"/>
      <c r="V4" s="246"/>
      <c r="W4" s="246"/>
      <c r="X4" s="246"/>
      <c r="Y4" s="246"/>
      <c r="Z4" s="246"/>
      <c r="AA4" s="246"/>
      <c r="AB4" s="246"/>
      <c r="AC4" s="246"/>
      <c r="AD4" s="246"/>
      <c r="AE4" s="246"/>
      <c r="AF4" s="246"/>
      <c r="AG4" s="246"/>
      <c r="AH4" s="246"/>
      <c r="AI4" s="247"/>
      <c r="AJ4" s="254"/>
      <c r="AK4" s="255"/>
      <c r="AL4" s="255"/>
      <c r="AM4" s="256"/>
    </row>
    <row r="5" spans="1:46" ht="28.5" customHeight="1" x14ac:dyDescent="0.2">
      <c r="A5" s="90"/>
      <c r="E5" s="91"/>
      <c r="F5" s="239" t="s">
        <v>257</v>
      </c>
      <c r="G5" s="257"/>
      <c r="H5" s="257"/>
      <c r="I5" s="257"/>
      <c r="J5" s="257"/>
      <c r="K5" s="257"/>
      <c r="L5" s="257"/>
      <c r="M5" s="257"/>
      <c r="N5" s="257"/>
      <c r="O5" s="257"/>
      <c r="P5" s="257"/>
      <c r="Q5" s="257"/>
      <c r="R5" s="257"/>
      <c r="S5" s="257"/>
      <c r="T5" s="257"/>
      <c r="U5" s="257"/>
      <c r="V5" s="257"/>
      <c r="W5" s="257"/>
      <c r="X5" s="257"/>
      <c r="Y5" s="257"/>
      <c r="Z5" s="257"/>
      <c r="AA5" s="257"/>
      <c r="AB5" s="257"/>
      <c r="AC5" s="257"/>
      <c r="AD5" s="257"/>
      <c r="AE5" s="257"/>
      <c r="AF5" s="257"/>
      <c r="AG5" s="257"/>
      <c r="AH5" s="257"/>
      <c r="AI5" s="258"/>
      <c r="AJ5" s="265" t="s">
        <v>258</v>
      </c>
      <c r="AK5" s="266"/>
      <c r="AL5" s="266"/>
      <c r="AM5" s="267"/>
    </row>
    <row r="6" spans="1:46" ht="31.5" customHeight="1" x14ac:dyDescent="0.2">
      <c r="A6" s="90"/>
      <c r="E6" s="91"/>
      <c r="F6" s="259"/>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1"/>
      <c r="AJ6" s="265" t="s">
        <v>253</v>
      </c>
      <c r="AK6" s="266"/>
      <c r="AL6" s="266"/>
      <c r="AM6" s="267"/>
    </row>
    <row r="7" spans="1:46" ht="23.25" customHeight="1" x14ac:dyDescent="0.2">
      <c r="A7" s="92"/>
      <c r="B7" s="93"/>
      <c r="C7" s="93"/>
      <c r="D7" s="93"/>
      <c r="E7" s="94"/>
      <c r="F7" s="262"/>
      <c r="G7" s="263"/>
      <c r="H7" s="263"/>
      <c r="I7" s="263"/>
      <c r="J7" s="263"/>
      <c r="K7" s="263"/>
      <c r="L7" s="263"/>
      <c r="M7" s="263"/>
      <c r="N7" s="263"/>
      <c r="O7" s="263"/>
      <c r="P7" s="263"/>
      <c r="Q7" s="263"/>
      <c r="R7" s="263"/>
      <c r="S7" s="263"/>
      <c r="T7" s="263"/>
      <c r="U7" s="263"/>
      <c r="V7" s="263"/>
      <c r="W7" s="263"/>
      <c r="X7" s="263"/>
      <c r="Y7" s="263"/>
      <c r="Z7" s="263"/>
      <c r="AA7" s="263"/>
      <c r="AB7" s="263"/>
      <c r="AC7" s="263"/>
      <c r="AD7" s="263"/>
      <c r="AE7" s="263"/>
      <c r="AF7" s="263"/>
      <c r="AG7" s="263"/>
      <c r="AH7" s="263"/>
      <c r="AI7" s="264"/>
      <c r="AJ7" s="265" t="s">
        <v>259</v>
      </c>
      <c r="AK7" s="266"/>
      <c r="AL7" s="266"/>
      <c r="AM7" s="267"/>
    </row>
    <row r="8" spans="1:46" s="97" customFormat="1" ht="15.75" customHeight="1" x14ac:dyDescent="0.2">
      <c r="A8" s="95"/>
      <c r="B8" s="95"/>
      <c r="C8" s="95"/>
      <c r="D8" s="95"/>
      <c r="E8" s="95"/>
      <c r="F8" s="95"/>
      <c r="G8" s="95"/>
      <c r="H8" s="95"/>
      <c r="I8" s="95"/>
      <c r="J8" s="95"/>
      <c r="K8" s="95"/>
      <c r="L8" s="95"/>
      <c r="M8" s="95"/>
      <c r="N8" s="95"/>
      <c r="O8" s="95"/>
      <c r="P8" s="95"/>
      <c r="Q8" s="95"/>
      <c r="R8" s="95"/>
      <c r="S8" s="96"/>
      <c r="T8" s="96"/>
      <c r="U8" s="96"/>
      <c r="V8" s="96"/>
      <c r="W8" s="96"/>
      <c r="X8" s="96"/>
      <c r="Y8" s="96"/>
      <c r="Z8" s="96"/>
      <c r="AC8" s="95"/>
      <c r="AD8" s="95"/>
      <c r="AE8" s="95"/>
      <c r="AF8" s="95"/>
    </row>
    <row r="9" spans="1:46" ht="15.75" customHeight="1" x14ac:dyDescent="0.2">
      <c r="A9" s="270" t="s">
        <v>260</v>
      </c>
      <c r="B9" s="271"/>
      <c r="C9" s="271"/>
      <c r="D9" s="271"/>
      <c r="E9" s="271"/>
      <c r="F9" s="271"/>
      <c r="G9" s="271"/>
      <c r="H9" s="271"/>
      <c r="I9" s="271"/>
      <c r="J9" s="271"/>
      <c r="K9" s="271"/>
      <c r="L9" s="272"/>
      <c r="M9" s="279" t="s">
        <v>261</v>
      </c>
      <c r="N9" s="280"/>
      <c r="O9" s="280"/>
      <c r="P9" s="280"/>
      <c r="Q9" s="280"/>
      <c r="R9" s="281"/>
      <c r="S9" s="214" t="s">
        <v>262</v>
      </c>
      <c r="T9" s="215"/>
      <c r="U9" s="215"/>
      <c r="V9" s="215"/>
      <c r="W9" s="215"/>
      <c r="X9" s="215"/>
      <c r="Y9" s="215"/>
      <c r="Z9" s="216"/>
      <c r="AA9" s="223" t="s">
        <v>263</v>
      </c>
      <c r="AB9" s="224"/>
      <c r="AC9" s="224"/>
      <c r="AD9" s="224"/>
      <c r="AE9" s="224"/>
      <c r="AF9" s="224"/>
      <c r="AG9" s="224"/>
      <c r="AH9" s="229" t="s">
        <v>264</v>
      </c>
      <c r="AI9" s="230"/>
      <c r="AJ9" s="230"/>
      <c r="AK9" s="231"/>
      <c r="AL9" s="235" t="s">
        <v>265</v>
      </c>
      <c r="AM9" s="236"/>
    </row>
    <row r="10" spans="1:46" ht="20.25" customHeight="1" x14ac:dyDescent="0.2">
      <c r="A10" s="273"/>
      <c r="B10" s="274"/>
      <c r="C10" s="274"/>
      <c r="D10" s="274"/>
      <c r="E10" s="274"/>
      <c r="F10" s="274"/>
      <c r="G10" s="274"/>
      <c r="H10" s="274"/>
      <c r="I10" s="274"/>
      <c r="J10" s="274"/>
      <c r="K10" s="274"/>
      <c r="L10" s="275"/>
      <c r="M10" s="282"/>
      <c r="N10" s="283"/>
      <c r="O10" s="283"/>
      <c r="P10" s="283"/>
      <c r="Q10" s="283"/>
      <c r="R10" s="284"/>
      <c r="S10" s="217"/>
      <c r="T10" s="218"/>
      <c r="U10" s="218"/>
      <c r="V10" s="218"/>
      <c r="W10" s="218"/>
      <c r="X10" s="218"/>
      <c r="Y10" s="218"/>
      <c r="Z10" s="219"/>
      <c r="AA10" s="225"/>
      <c r="AB10" s="226"/>
      <c r="AC10" s="226"/>
      <c r="AD10" s="226"/>
      <c r="AE10" s="226"/>
      <c r="AF10" s="226"/>
      <c r="AG10" s="226"/>
      <c r="AH10" s="232"/>
      <c r="AI10" s="233"/>
      <c r="AJ10" s="233"/>
      <c r="AK10" s="234"/>
      <c r="AL10" s="237"/>
      <c r="AM10" s="238"/>
    </row>
    <row r="11" spans="1:46" ht="0.95" customHeight="1" x14ac:dyDescent="0.2">
      <c r="A11" s="276"/>
      <c r="B11" s="277"/>
      <c r="C11" s="277"/>
      <c r="D11" s="277"/>
      <c r="E11" s="277"/>
      <c r="F11" s="277"/>
      <c r="G11" s="277"/>
      <c r="H11" s="277"/>
      <c r="I11" s="277"/>
      <c r="J11" s="277"/>
      <c r="K11" s="277"/>
      <c r="L11" s="278"/>
      <c r="M11" s="285"/>
      <c r="N11" s="286"/>
      <c r="O11" s="286"/>
      <c r="P11" s="286"/>
      <c r="Q11" s="286"/>
      <c r="R11" s="287"/>
      <c r="S11" s="220"/>
      <c r="T11" s="221"/>
      <c r="U11" s="221"/>
      <c r="V11" s="221"/>
      <c r="W11" s="221"/>
      <c r="X11" s="221"/>
      <c r="Y11" s="221"/>
      <c r="Z11" s="222"/>
      <c r="AA11" s="227"/>
      <c r="AB11" s="228"/>
      <c r="AC11" s="228"/>
      <c r="AD11" s="228"/>
      <c r="AE11" s="228"/>
      <c r="AF11" s="228"/>
      <c r="AG11" s="228"/>
      <c r="AH11" s="98"/>
      <c r="AI11" s="99"/>
      <c r="AJ11" s="99"/>
      <c r="AK11" s="99"/>
      <c r="AL11" s="99"/>
      <c r="AM11" s="100"/>
    </row>
    <row r="12" spans="1:46" ht="213.6" customHeight="1" x14ac:dyDescent="0.4">
      <c r="A12" s="101" t="s">
        <v>266</v>
      </c>
      <c r="B12" s="101" t="s">
        <v>267</v>
      </c>
      <c r="C12" s="101" t="s">
        <v>268</v>
      </c>
      <c r="D12" s="101" t="s">
        <v>269</v>
      </c>
      <c r="E12" s="101" t="s">
        <v>270</v>
      </c>
      <c r="F12" s="101" t="s">
        <v>271</v>
      </c>
      <c r="G12" s="101" t="s">
        <v>272</v>
      </c>
      <c r="H12" s="101" t="s">
        <v>273</v>
      </c>
      <c r="I12" s="101" t="s">
        <v>274</v>
      </c>
      <c r="J12" s="101" t="s">
        <v>275</v>
      </c>
      <c r="K12" s="101" t="s">
        <v>276</v>
      </c>
      <c r="L12" s="101" t="s">
        <v>277</v>
      </c>
      <c r="M12" s="102" t="s">
        <v>278</v>
      </c>
      <c r="N12" s="103" t="s">
        <v>279</v>
      </c>
      <c r="O12" s="103" t="s">
        <v>280</v>
      </c>
      <c r="P12" s="103" t="s">
        <v>281</v>
      </c>
      <c r="Q12" s="103" t="s">
        <v>124</v>
      </c>
      <c r="R12" s="103" t="s">
        <v>282</v>
      </c>
      <c r="S12" s="104" t="s">
        <v>283</v>
      </c>
      <c r="T12" s="104" t="s">
        <v>284</v>
      </c>
      <c r="U12" s="104" t="s">
        <v>285</v>
      </c>
      <c r="V12" s="104" t="s">
        <v>286</v>
      </c>
      <c r="W12" s="104" t="s">
        <v>287</v>
      </c>
      <c r="X12" s="104" t="s">
        <v>288</v>
      </c>
      <c r="Y12" s="104" t="s">
        <v>289</v>
      </c>
      <c r="Z12" s="104" t="s">
        <v>290</v>
      </c>
      <c r="AA12" s="105" t="s">
        <v>291</v>
      </c>
      <c r="AB12" s="105" t="s">
        <v>122</v>
      </c>
      <c r="AC12" s="105" t="s">
        <v>280</v>
      </c>
      <c r="AD12" s="105" t="s">
        <v>123</v>
      </c>
      <c r="AE12" s="105" t="s">
        <v>126</v>
      </c>
      <c r="AF12" s="105" t="s">
        <v>125</v>
      </c>
      <c r="AG12" s="105" t="s">
        <v>292</v>
      </c>
      <c r="AH12" s="106" t="s">
        <v>293</v>
      </c>
      <c r="AI12" s="106" t="s">
        <v>206</v>
      </c>
      <c r="AJ12" s="106" t="s">
        <v>294</v>
      </c>
      <c r="AK12" s="106" t="s">
        <v>295</v>
      </c>
      <c r="AL12" s="107" t="s">
        <v>296</v>
      </c>
      <c r="AM12" s="107" t="s">
        <v>297</v>
      </c>
      <c r="AT12" s="108"/>
    </row>
    <row r="13" spans="1:46" s="86" customFormat="1" ht="273" customHeight="1" x14ac:dyDescent="0.2">
      <c r="A13" s="109">
        <v>1</v>
      </c>
      <c r="B13" s="110" t="s">
        <v>127</v>
      </c>
      <c r="C13" s="111" t="s">
        <v>298</v>
      </c>
      <c r="D13" s="111" t="s">
        <v>299</v>
      </c>
      <c r="E13" s="112" t="s">
        <v>300</v>
      </c>
      <c r="F13" s="111" t="s">
        <v>301</v>
      </c>
      <c r="G13" s="113" t="s">
        <v>302</v>
      </c>
      <c r="H13" s="113" t="s">
        <v>302</v>
      </c>
      <c r="I13" s="113" t="s">
        <v>302</v>
      </c>
      <c r="J13" s="113" t="s">
        <v>302</v>
      </c>
      <c r="K13" s="114" t="s">
        <v>303</v>
      </c>
      <c r="L13" s="111" t="s">
        <v>304</v>
      </c>
      <c r="M13" s="109">
        <v>2</v>
      </c>
      <c r="N13" s="115" t="str">
        <f>IF(M13&lt;=0,"",IF(M13&lt;=1,"RARA VEZ",IF(M13&lt;=2,"IMPROBABLE",IF(M13&lt;=3,"POSIBLE",IF(M13&lt;=4,"PROBABLE","CASI SEGURO")))))</f>
        <v>IMPROBABLE</v>
      </c>
      <c r="O13" s="109">
        <v>13</v>
      </c>
      <c r="P13" s="115" t="str">
        <f>IF(O13&lt;=0,"",IF(O13&lt;=5,"MODERADO",IF(O13&lt;=11,"MAYOR","CATASTROFICO")))</f>
        <v>CATASTROFICO</v>
      </c>
      <c r="Q13" s="109">
        <f>(M13*O13)</f>
        <v>26</v>
      </c>
      <c r="R13" s="117" t="str">
        <f>IF(Q13&lt;=0,"",IF(Q13&lt;=25,"MODERADA",IF(Q13&lt;=55,"ALTA",IF(AND(Q13&gt;=60),"EXTREMA"))))</f>
        <v>ALTA</v>
      </c>
      <c r="S13" s="118">
        <v>1</v>
      </c>
      <c r="T13" s="370" t="s">
        <v>491</v>
      </c>
      <c r="U13" s="115" t="str">
        <f>IF(OR(V13="Preventivo",V13="Detectivo"),"Probabilidad",IF(V13="Correctivo","Impacto",""))</f>
        <v>Probabilidad</v>
      </c>
      <c r="V13" s="119" t="s">
        <v>342</v>
      </c>
      <c r="W13" s="115" t="s">
        <v>306</v>
      </c>
      <c r="X13" s="115" t="s">
        <v>307</v>
      </c>
      <c r="Y13" s="115" t="s">
        <v>308</v>
      </c>
      <c r="Z13" s="115" t="s">
        <v>309</v>
      </c>
      <c r="AA13" s="109">
        <v>2</v>
      </c>
      <c r="AB13" s="115" t="str">
        <f>IF(AA13&lt;=1,"RARA VEZ",IF(AA13&lt;=2,"IMPROBABLE","POSIBLE"))</f>
        <v>IMPROBABLE</v>
      </c>
      <c r="AC13" s="109">
        <f>+O13</f>
        <v>13</v>
      </c>
      <c r="AD13" s="119" t="str">
        <f>+P13</f>
        <v>CATASTROFICO</v>
      </c>
      <c r="AE13" s="109">
        <f>(AA13*AC13)</f>
        <v>26</v>
      </c>
      <c r="AF13" s="117" t="str">
        <f>IF(AE13&lt;=0,"",IF(AE13&lt;=51,"MODERADA",IF(AE13&gt;=75,"ALTA",IF(AND(AE13&gt;=76),"EXTREMA"))))</f>
        <v>MODERADA</v>
      </c>
      <c r="AG13" s="120" t="s">
        <v>310</v>
      </c>
      <c r="AH13" s="373" t="s">
        <v>462</v>
      </c>
      <c r="AI13" s="373" t="s">
        <v>463</v>
      </c>
      <c r="AJ13" s="121" t="s">
        <v>311</v>
      </c>
      <c r="AK13" s="122"/>
      <c r="AL13" s="122"/>
      <c r="AM13" s="123" t="s">
        <v>408</v>
      </c>
    </row>
    <row r="14" spans="1:46" s="86" customFormat="1" ht="174" customHeight="1" x14ac:dyDescent="0.2">
      <c r="A14" s="199">
        <v>2</v>
      </c>
      <c r="B14" s="196" t="s">
        <v>312</v>
      </c>
      <c r="C14" s="193" t="s">
        <v>313</v>
      </c>
      <c r="D14" s="193" t="s">
        <v>314</v>
      </c>
      <c r="E14" s="193" t="s">
        <v>315</v>
      </c>
      <c r="F14" s="193" t="s">
        <v>316</v>
      </c>
      <c r="G14" s="202" t="s">
        <v>317</v>
      </c>
      <c r="H14" s="202" t="s">
        <v>317</v>
      </c>
      <c r="I14" s="202" t="s">
        <v>317</v>
      </c>
      <c r="J14" s="202" t="s">
        <v>317</v>
      </c>
      <c r="K14" s="199" t="s">
        <v>318</v>
      </c>
      <c r="L14" s="202" t="s">
        <v>319</v>
      </c>
      <c r="M14" s="205">
        <v>5</v>
      </c>
      <c r="N14" s="211" t="str">
        <f>IF(M14&lt;=0,"",IF(M14&lt;=1,"RARA VEZ",IF(M14&lt;=2,"IMPROBABLE",IF(M14&lt;=3,"POSIBLE",IF(M14&lt;=4,"PROBABLE","CASI SEGURO")))))</f>
        <v>CASI SEGURO</v>
      </c>
      <c r="O14" s="205">
        <v>13</v>
      </c>
      <c r="P14" s="211" t="str">
        <f>IF(O14&lt;=0,"",IF(O14&lt;=5,"MODERADO",IF(O14&lt;=11,"MAYOR","CATASTROFICO")))</f>
        <v>CATASTROFICO</v>
      </c>
      <c r="Q14" s="205">
        <f>(M14*O14)</f>
        <v>65</v>
      </c>
      <c r="R14" s="208" t="str">
        <f>IF(Q14&lt;=0,"",IF(Q14&lt;=25,"MODERADA",IF(Q14&lt;=50,"ALTA",IF(AND(Q14&gt;=60),"EXTREMA"))))</f>
        <v>EXTREMA</v>
      </c>
      <c r="S14" s="118">
        <v>2</v>
      </c>
      <c r="T14" s="370" t="s">
        <v>460</v>
      </c>
      <c r="U14" s="115" t="str">
        <f t="shared" ref="U14" si="0">IF(OR(V14="Preventivo",V14="Detectivo"),"Probabilidad",IF(V14="Correctivo","Impacto",""))</f>
        <v>Probabilidad</v>
      </c>
      <c r="V14" s="119" t="s">
        <v>342</v>
      </c>
      <c r="W14" s="115" t="s">
        <v>306</v>
      </c>
      <c r="X14" s="115" t="s">
        <v>307</v>
      </c>
      <c r="Y14" s="115" t="s">
        <v>308</v>
      </c>
      <c r="Z14" s="115" t="s">
        <v>309</v>
      </c>
      <c r="AA14" s="109">
        <v>3</v>
      </c>
      <c r="AB14" s="115" t="str">
        <f t="shared" ref="AB14" si="1">IF(AA14&lt;=1,"RARA VEZ",IF(AA14&lt;=2,"IMPROBABLE","POSIBLE"))</f>
        <v>POSIBLE</v>
      </c>
      <c r="AC14" s="109">
        <f>+O13</f>
        <v>13</v>
      </c>
      <c r="AD14" s="119" t="str">
        <f>+P13</f>
        <v>CATASTROFICO</v>
      </c>
      <c r="AE14" s="109">
        <f t="shared" ref="AE14" si="2">(AA14*AC14)</f>
        <v>39</v>
      </c>
      <c r="AF14" s="117" t="str">
        <f>IF(AE14&lt;=0,"",IF(AE14&lt;=51,"MODERADA",IF(AE14&gt;=75,"ALTA",IF(AND(AE14&gt;=76),"EXTREMA"))))</f>
        <v>MODERADA</v>
      </c>
      <c r="AG14" s="120" t="s">
        <v>310</v>
      </c>
      <c r="AH14" s="370" t="s">
        <v>461</v>
      </c>
      <c r="AI14" s="370" t="s">
        <v>320</v>
      </c>
      <c r="AJ14" s="121" t="s">
        <v>311</v>
      </c>
      <c r="AK14" s="122"/>
      <c r="AL14" s="122"/>
      <c r="AM14" s="123"/>
    </row>
    <row r="15" spans="1:46" s="86" customFormat="1" ht="231" customHeight="1" x14ac:dyDescent="0.2">
      <c r="A15" s="200"/>
      <c r="B15" s="197"/>
      <c r="C15" s="194"/>
      <c r="D15" s="194"/>
      <c r="E15" s="194"/>
      <c r="F15" s="194"/>
      <c r="G15" s="203"/>
      <c r="H15" s="203"/>
      <c r="I15" s="203"/>
      <c r="J15" s="203"/>
      <c r="K15" s="200"/>
      <c r="L15" s="203"/>
      <c r="M15" s="206"/>
      <c r="N15" s="212"/>
      <c r="O15" s="206"/>
      <c r="P15" s="212"/>
      <c r="Q15" s="206"/>
      <c r="R15" s="209"/>
      <c r="S15" s="118">
        <v>2</v>
      </c>
      <c r="T15" s="370" t="s">
        <v>452</v>
      </c>
      <c r="U15" s="115" t="str">
        <f t="shared" ref="U15" si="3">IF(OR(V15="Preventivo",V15="Detectivo"),"Probabilidad",IF(V15="Correctivo","Impacto",""))</f>
        <v>Probabilidad</v>
      </c>
      <c r="V15" s="119" t="s">
        <v>342</v>
      </c>
      <c r="W15" s="115" t="s">
        <v>306</v>
      </c>
      <c r="X15" s="115" t="s">
        <v>307</v>
      </c>
      <c r="Y15" s="115" t="s">
        <v>308</v>
      </c>
      <c r="Z15" s="115" t="s">
        <v>309</v>
      </c>
      <c r="AA15" s="109">
        <v>3</v>
      </c>
      <c r="AB15" s="115" t="str">
        <f t="shared" ref="AB15" si="4">IF(AA15&lt;=1,"RARA VEZ",IF(AA15&lt;=2,"IMPROBABLE","POSIBLE"))</f>
        <v>POSIBLE</v>
      </c>
      <c r="AC15" s="109">
        <f>+O14</f>
        <v>13</v>
      </c>
      <c r="AD15" s="119" t="str">
        <f>+P14</f>
        <v>CATASTROFICO</v>
      </c>
      <c r="AE15" s="109">
        <f t="shared" ref="AE15" si="5">(AA15*AC15)</f>
        <v>39</v>
      </c>
      <c r="AF15" s="117" t="str">
        <f>IF(AE15&lt;=0,"",IF(AE15&lt;=51,"MODERADA",IF(AE15&gt;=75,"ALTA",IF(AND(AE15&gt;=76),"EXTREMA"))))</f>
        <v>MODERADA</v>
      </c>
      <c r="AG15" s="120" t="s">
        <v>310</v>
      </c>
      <c r="AH15" s="373" t="s">
        <v>455</v>
      </c>
      <c r="AI15" s="373" t="s">
        <v>456</v>
      </c>
      <c r="AJ15" s="121" t="s">
        <v>311</v>
      </c>
      <c r="AK15" s="122"/>
      <c r="AL15" s="122"/>
      <c r="AM15" s="123"/>
    </row>
    <row r="16" spans="1:46" s="86" customFormat="1" ht="234" customHeight="1" x14ac:dyDescent="0.2">
      <c r="A16" s="200"/>
      <c r="B16" s="197"/>
      <c r="C16" s="194"/>
      <c r="D16" s="194"/>
      <c r="E16" s="194"/>
      <c r="F16" s="194"/>
      <c r="G16" s="203"/>
      <c r="H16" s="203"/>
      <c r="I16" s="203"/>
      <c r="J16" s="203"/>
      <c r="K16" s="200"/>
      <c r="L16" s="203"/>
      <c r="M16" s="206"/>
      <c r="N16" s="212"/>
      <c r="O16" s="206"/>
      <c r="P16" s="212"/>
      <c r="Q16" s="206"/>
      <c r="R16" s="209"/>
      <c r="S16" s="118">
        <v>2</v>
      </c>
      <c r="T16" s="370" t="s">
        <v>453</v>
      </c>
      <c r="U16" s="115" t="str">
        <f t="shared" ref="U16" si="6">IF(OR(V16="Preventivo",V16="Detectivo"),"Probabilidad",IF(V16="Correctivo","Impacto",""))</f>
        <v>Probabilidad</v>
      </c>
      <c r="V16" s="119" t="s">
        <v>342</v>
      </c>
      <c r="W16" s="115" t="s">
        <v>306</v>
      </c>
      <c r="X16" s="115" t="s">
        <v>307</v>
      </c>
      <c r="Y16" s="115" t="s">
        <v>308</v>
      </c>
      <c r="Z16" s="115" t="s">
        <v>309</v>
      </c>
      <c r="AA16" s="109">
        <v>3</v>
      </c>
      <c r="AB16" s="115" t="str">
        <f t="shared" ref="AB16" si="7">IF(AA16&lt;=1,"RARA VEZ",IF(AA16&lt;=2,"IMPROBABLE","POSIBLE"))</f>
        <v>POSIBLE</v>
      </c>
      <c r="AC16" s="109">
        <f>+O13</f>
        <v>13</v>
      </c>
      <c r="AD16" s="119" t="str">
        <f>+P13</f>
        <v>CATASTROFICO</v>
      </c>
      <c r="AE16" s="109">
        <f t="shared" ref="AE16" si="8">(AA16*AC16)</f>
        <v>39</v>
      </c>
      <c r="AF16" s="117" t="str">
        <f t="shared" ref="AF16:AF27" si="9">IF(AE16&lt;=0,"",IF(AE16&lt;=51,"MODERADA",IF(AE16&gt;=75,"ALTA",IF(AND(AE16&gt;=76),"EXTREMA"))))</f>
        <v>MODERADA</v>
      </c>
      <c r="AG16" s="120" t="s">
        <v>310</v>
      </c>
      <c r="AH16" s="373" t="s">
        <v>458</v>
      </c>
      <c r="AI16" s="373" t="s">
        <v>457</v>
      </c>
      <c r="AJ16" s="121" t="s">
        <v>311</v>
      </c>
      <c r="AK16" s="122"/>
      <c r="AL16" s="122"/>
      <c r="AM16" s="123"/>
    </row>
    <row r="17" spans="1:176" s="86" customFormat="1" ht="273" customHeight="1" x14ac:dyDescent="0.2">
      <c r="A17" s="201"/>
      <c r="B17" s="198"/>
      <c r="C17" s="195"/>
      <c r="D17" s="195"/>
      <c r="E17" s="195"/>
      <c r="F17" s="195"/>
      <c r="G17" s="204"/>
      <c r="H17" s="204"/>
      <c r="I17" s="204"/>
      <c r="J17" s="204"/>
      <c r="K17" s="201"/>
      <c r="L17" s="204"/>
      <c r="M17" s="207"/>
      <c r="N17" s="213"/>
      <c r="O17" s="207"/>
      <c r="P17" s="213"/>
      <c r="Q17" s="207"/>
      <c r="R17" s="210"/>
      <c r="S17" s="118">
        <v>2</v>
      </c>
      <c r="T17" s="370" t="s">
        <v>454</v>
      </c>
      <c r="U17" s="115" t="str">
        <f t="shared" ref="U17:U27" si="10">IF(OR(V17="Preventivo",V17="Detectivo"),"Probabilidad",IF(V17="Correctivo","Impacto",""))</f>
        <v>Probabilidad</v>
      </c>
      <c r="V17" s="119" t="s">
        <v>342</v>
      </c>
      <c r="W17" s="115" t="s">
        <v>306</v>
      </c>
      <c r="X17" s="115" t="s">
        <v>307</v>
      </c>
      <c r="Y17" s="115" t="s">
        <v>308</v>
      </c>
      <c r="Z17" s="115" t="s">
        <v>309</v>
      </c>
      <c r="AA17" s="109">
        <v>3</v>
      </c>
      <c r="AB17" s="115" t="str">
        <f t="shared" ref="AB17:AB27" si="11">IF(AA17&lt;=1,"RARA VEZ",IF(AA17&lt;=2,"IMPROBABLE","POSIBLE"))</f>
        <v>POSIBLE</v>
      </c>
      <c r="AC17" s="109">
        <f>+O14</f>
        <v>13</v>
      </c>
      <c r="AD17" s="119" t="str">
        <f>+P14</f>
        <v>CATASTROFICO</v>
      </c>
      <c r="AE17" s="109">
        <f t="shared" ref="AE17:AE27" si="12">(AA17*AC17)</f>
        <v>39</v>
      </c>
      <c r="AF17" s="117" t="str">
        <f t="shared" si="9"/>
        <v>MODERADA</v>
      </c>
      <c r="AG17" s="120" t="s">
        <v>310</v>
      </c>
      <c r="AH17" s="374" t="s">
        <v>459</v>
      </c>
      <c r="AI17" s="370" t="s">
        <v>320</v>
      </c>
      <c r="AJ17" s="121" t="s">
        <v>311</v>
      </c>
      <c r="AK17" s="118"/>
      <c r="AL17" s="118"/>
      <c r="AM17" s="123"/>
    </row>
    <row r="18" spans="1:176" s="86" customFormat="1" ht="273" customHeight="1" x14ac:dyDescent="0.2">
      <c r="A18" s="109">
        <v>3</v>
      </c>
      <c r="B18" s="127" t="s">
        <v>321</v>
      </c>
      <c r="C18" s="128" t="s">
        <v>322</v>
      </c>
      <c r="D18" s="128" t="s">
        <v>323</v>
      </c>
      <c r="E18" s="129" t="s">
        <v>324</v>
      </c>
      <c r="F18" s="128" t="s">
        <v>325</v>
      </c>
      <c r="G18" s="125" t="s">
        <v>317</v>
      </c>
      <c r="H18" s="125" t="s">
        <v>317</v>
      </c>
      <c r="I18" s="125" t="s">
        <v>317</v>
      </c>
      <c r="J18" s="125" t="s">
        <v>317</v>
      </c>
      <c r="K18" s="114" t="s">
        <v>303</v>
      </c>
      <c r="L18" s="130" t="s">
        <v>326</v>
      </c>
      <c r="M18" s="109">
        <v>2</v>
      </c>
      <c r="N18" s="115" t="str">
        <f>IF(M18&lt;=0,"",IF(M18&lt;=1,"RARA VEZ",IF(M18&lt;=2,"IMPROBABLE",IF(M18&lt;=3,"POSIBLE",IF(M18&lt;=4,"PROBABLE","CASI SEGURO")))))</f>
        <v>IMPROBABLE</v>
      </c>
      <c r="O18" s="131">
        <v>15</v>
      </c>
      <c r="P18" s="115" t="str">
        <f>IF(O18&lt;=0,"",IF(O18&lt;=5,"MODERADO",IF(O18&lt;=11,"MAYOR","CATASTROFICO")))</f>
        <v>CATASTROFICO</v>
      </c>
      <c r="Q18" s="116">
        <f t="shared" ref="Q18:Q27" si="13">(M18*O18)</f>
        <v>30</v>
      </c>
      <c r="R18" s="117" t="str">
        <f t="shared" ref="R18:R27" si="14">IF(Q18&lt;=0,"",IF(Q18&lt;=25,"MODERADA",IF(Q18&lt;=50,"ALTA",IF(AND(Q18&gt;=60),"EXTREMA"))))</f>
        <v>ALTA</v>
      </c>
      <c r="S18" s="118">
        <v>3</v>
      </c>
      <c r="T18" s="371" t="s">
        <v>327</v>
      </c>
      <c r="U18" s="115" t="str">
        <f t="shared" si="10"/>
        <v>Probabilidad</v>
      </c>
      <c r="V18" s="119" t="s">
        <v>305</v>
      </c>
      <c r="W18" s="115" t="s">
        <v>306</v>
      </c>
      <c r="X18" s="115" t="s">
        <v>307</v>
      </c>
      <c r="Y18" s="115" t="s">
        <v>308</v>
      </c>
      <c r="Z18" s="115" t="s">
        <v>309</v>
      </c>
      <c r="AA18" s="109">
        <v>1</v>
      </c>
      <c r="AB18" s="115" t="str">
        <f t="shared" si="11"/>
        <v>RARA VEZ</v>
      </c>
      <c r="AC18" s="109">
        <f t="shared" ref="AC18:AD27" si="15">+O18</f>
        <v>15</v>
      </c>
      <c r="AD18" s="119" t="str">
        <f t="shared" si="15"/>
        <v>CATASTROFICO</v>
      </c>
      <c r="AE18" s="109">
        <f t="shared" si="12"/>
        <v>15</v>
      </c>
      <c r="AF18" s="117" t="str">
        <f t="shared" si="9"/>
        <v>MODERADA</v>
      </c>
      <c r="AG18" s="120" t="s">
        <v>310</v>
      </c>
      <c r="AH18" s="375" t="s">
        <v>328</v>
      </c>
      <c r="AI18" s="370" t="s">
        <v>329</v>
      </c>
      <c r="AJ18" s="121" t="s">
        <v>311</v>
      </c>
      <c r="AK18" s="118"/>
      <c r="AL18" s="118"/>
      <c r="AM18" s="123"/>
    </row>
    <row r="19" spans="1:176" s="86" customFormat="1" ht="273" customHeight="1" x14ac:dyDescent="0.2">
      <c r="A19" s="109">
        <v>4</v>
      </c>
      <c r="B19" s="132" t="s">
        <v>330</v>
      </c>
      <c r="C19" s="126" t="s">
        <v>331</v>
      </c>
      <c r="D19" s="133" t="s">
        <v>332</v>
      </c>
      <c r="E19" s="129" t="s">
        <v>324</v>
      </c>
      <c r="F19" s="128" t="s">
        <v>333</v>
      </c>
      <c r="G19" s="125" t="s">
        <v>317</v>
      </c>
      <c r="H19" s="125" t="s">
        <v>317</v>
      </c>
      <c r="I19" s="125" t="s">
        <v>317</v>
      </c>
      <c r="J19" s="125" t="s">
        <v>317</v>
      </c>
      <c r="K19" s="134" t="s">
        <v>303</v>
      </c>
      <c r="L19" s="130" t="s">
        <v>326</v>
      </c>
      <c r="M19" s="109">
        <v>2</v>
      </c>
      <c r="N19" s="115" t="str">
        <f t="shared" ref="N19:N27" si="16">IF(M19&lt;=0,"",IF(M19&lt;=1,"RARA VEZ",IF(M19&lt;=2,"IMPROBABLE",IF(M19&lt;=3,"POSIBLE",IF(M19&lt;=4,"PROBABLE","CASI SEGURO")))))</f>
        <v>IMPROBABLE</v>
      </c>
      <c r="O19" s="131">
        <v>15</v>
      </c>
      <c r="P19" s="115" t="str">
        <f t="shared" ref="P19:P27" si="17">IF(O19&lt;=0,"",IF(O19&lt;=5,"MODERADO",IF(O19&lt;=11,"MAYOR","CATASTROFICO")))</f>
        <v>CATASTROFICO</v>
      </c>
      <c r="Q19" s="116">
        <f t="shared" si="13"/>
        <v>30</v>
      </c>
      <c r="R19" s="117" t="str">
        <f t="shared" si="14"/>
        <v>ALTA</v>
      </c>
      <c r="S19" s="118">
        <v>4</v>
      </c>
      <c r="T19" s="371" t="s">
        <v>327</v>
      </c>
      <c r="U19" s="115" t="str">
        <f t="shared" si="10"/>
        <v>Probabilidad</v>
      </c>
      <c r="V19" s="119" t="s">
        <v>305</v>
      </c>
      <c r="W19" s="115" t="s">
        <v>306</v>
      </c>
      <c r="X19" s="115" t="s">
        <v>307</v>
      </c>
      <c r="Y19" s="115" t="s">
        <v>334</v>
      </c>
      <c r="Z19" s="115" t="s">
        <v>309</v>
      </c>
      <c r="AA19" s="109">
        <v>1</v>
      </c>
      <c r="AB19" s="115" t="str">
        <f t="shared" si="11"/>
        <v>RARA VEZ</v>
      </c>
      <c r="AC19" s="109">
        <f t="shared" si="15"/>
        <v>15</v>
      </c>
      <c r="AD19" s="119" t="str">
        <f t="shared" si="15"/>
        <v>CATASTROFICO</v>
      </c>
      <c r="AE19" s="109">
        <f t="shared" si="12"/>
        <v>15</v>
      </c>
      <c r="AF19" s="117" t="str">
        <f t="shared" si="9"/>
        <v>MODERADA</v>
      </c>
      <c r="AG19" s="120" t="s">
        <v>310</v>
      </c>
      <c r="AH19" s="375" t="s">
        <v>328</v>
      </c>
      <c r="AI19" s="370" t="s">
        <v>329</v>
      </c>
      <c r="AJ19" s="121" t="s">
        <v>311</v>
      </c>
      <c r="AK19" s="118"/>
      <c r="AL19" s="118"/>
      <c r="AM19" s="123"/>
    </row>
    <row r="20" spans="1:176" ht="273" customHeight="1" x14ac:dyDescent="0.2">
      <c r="A20" s="109">
        <v>5</v>
      </c>
      <c r="B20" s="127" t="s">
        <v>335</v>
      </c>
      <c r="C20" s="126" t="s">
        <v>336</v>
      </c>
      <c r="D20" s="126" t="s">
        <v>337</v>
      </c>
      <c r="E20" s="128" t="s">
        <v>338</v>
      </c>
      <c r="F20" s="128" t="s">
        <v>339</v>
      </c>
      <c r="G20" s="125" t="s">
        <v>317</v>
      </c>
      <c r="H20" s="125" t="s">
        <v>317</v>
      </c>
      <c r="I20" s="125" t="s">
        <v>317</v>
      </c>
      <c r="J20" s="125" t="s">
        <v>317</v>
      </c>
      <c r="K20" s="134" t="s">
        <v>303</v>
      </c>
      <c r="L20" s="130" t="s">
        <v>340</v>
      </c>
      <c r="M20" s="109">
        <v>1</v>
      </c>
      <c r="N20" s="115" t="str">
        <f t="shared" si="16"/>
        <v>RARA VEZ</v>
      </c>
      <c r="O20" s="131">
        <v>15</v>
      </c>
      <c r="P20" s="115" t="str">
        <f t="shared" si="17"/>
        <v>CATASTROFICO</v>
      </c>
      <c r="Q20" s="116">
        <f t="shared" si="13"/>
        <v>15</v>
      </c>
      <c r="R20" s="117" t="str">
        <f t="shared" si="14"/>
        <v>MODERADA</v>
      </c>
      <c r="S20" s="118">
        <v>5</v>
      </c>
      <c r="T20" s="371" t="s">
        <v>341</v>
      </c>
      <c r="U20" s="115" t="str">
        <f t="shared" si="10"/>
        <v>Probabilidad</v>
      </c>
      <c r="V20" s="119" t="s">
        <v>342</v>
      </c>
      <c r="W20" s="115" t="s">
        <v>306</v>
      </c>
      <c r="X20" s="115" t="s">
        <v>307</v>
      </c>
      <c r="Y20" s="115" t="s">
        <v>308</v>
      </c>
      <c r="Z20" s="115" t="s">
        <v>309</v>
      </c>
      <c r="AA20" s="109">
        <v>1</v>
      </c>
      <c r="AB20" s="115" t="str">
        <f t="shared" si="11"/>
        <v>RARA VEZ</v>
      </c>
      <c r="AC20" s="109">
        <f t="shared" si="15"/>
        <v>15</v>
      </c>
      <c r="AD20" s="119" t="str">
        <f t="shared" si="15"/>
        <v>CATASTROFICO</v>
      </c>
      <c r="AE20" s="109">
        <f t="shared" si="12"/>
        <v>15</v>
      </c>
      <c r="AF20" s="117" t="str">
        <f t="shared" si="9"/>
        <v>MODERADA</v>
      </c>
      <c r="AG20" s="120" t="s">
        <v>310</v>
      </c>
      <c r="AH20" s="375" t="s">
        <v>343</v>
      </c>
      <c r="AI20" s="370" t="s">
        <v>344</v>
      </c>
      <c r="AJ20" s="121" t="s">
        <v>311</v>
      </c>
      <c r="AK20" s="118"/>
      <c r="AL20" s="118"/>
      <c r="AM20" s="123"/>
    </row>
    <row r="21" spans="1:176" ht="318" customHeight="1" x14ac:dyDescent="0.2">
      <c r="A21" s="135">
        <v>6</v>
      </c>
      <c r="B21" s="136" t="s">
        <v>345</v>
      </c>
      <c r="C21" s="137" t="s">
        <v>346</v>
      </c>
      <c r="D21" s="138" t="s">
        <v>347</v>
      </c>
      <c r="E21" s="139" t="s">
        <v>348</v>
      </c>
      <c r="F21" s="139" t="s">
        <v>349</v>
      </c>
      <c r="G21" s="113" t="s">
        <v>302</v>
      </c>
      <c r="H21" s="113" t="s">
        <v>302</v>
      </c>
      <c r="I21" s="113" t="s">
        <v>302</v>
      </c>
      <c r="J21" s="113" t="s">
        <v>302</v>
      </c>
      <c r="K21" s="134" t="s">
        <v>303</v>
      </c>
      <c r="L21" s="140" t="s">
        <v>350</v>
      </c>
      <c r="M21" s="109">
        <v>2</v>
      </c>
      <c r="N21" s="115" t="str">
        <f t="shared" si="16"/>
        <v>IMPROBABLE</v>
      </c>
      <c r="O21" s="141">
        <v>16</v>
      </c>
      <c r="P21" s="115" t="str">
        <f t="shared" si="17"/>
        <v>CATASTROFICO</v>
      </c>
      <c r="Q21" s="116">
        <f t="shared" si="13"/>
        <v>32</v>
      </c>
      <c r="R21" s="117" t="str">
        <f t="shared" si="14"/>
        <v>ALTA</v>
      </c>
      <c r="S21" s="142">
        <v>6</v>
      </c>
      <c r="T21" s="372" t="s">
        <v>351</v>
      </c>
      <c r="U21" s="115" t="str">
        <f t="shared" si="10"/>
        <v>Probabilidad</v>
      </c>
      <c r="V21" s="119" t="s">
        <v>342</v>
      </c>
      <c r="W21" s="115" t="s">
        <v>306</v>
      </c>
      <c r="X21" s="115" t="s">
        <v>307</v>
      </c>
      <c r="Y21" s="115" t="s">
        <v>334</v>
      </c>
      <c r="Z21" s="115" t="s">
        <v>309</v>
      </c>
      <c r="AA21" s="109">
        <v>2</v>
      </c>
      <c r="AB21" s="115" t="str">
        <f t="shared" si="11"/>
        <v>IMPROBABLE</v>
      </c>
      <c r="AC21" s="109">
        <f t="shared" si="15"/>
        <v>16</v>
      </c>
      <c r="AD21" s="119" t="str">
        <f t="shared" si="15"/>
        <v>CATASTROFICO</v>
      </c>
      <c r="AE21" s="109">
        <f t="shared" si="12"/>
        <v>32</v>
      </c>
      <c r="AF21" s="117" t="str">
        <f t="shared" si="9"/>
        <v>MODERADA</v>
      </c>
      <c r="AG21" s="120" t="s">
        <v>310</v>
      </c>
      <c r="AH21" s="376" t="s">
        <v>352</v>
      </c>
      <c r="AI21" s="377" t="s">
        <v>353</v>
      </c>
      <c r="AJ21" s="121" t="s">
        <v>311</v>
      </c>
      <c r="AK21" s="118"/>
      <c r="AL21" s="118"/>
      <c r="AM21" s="123"/>
    </row>
    <row r="22" spans="1:176" ht="273" customHeight="1" x14ac:dyDescent="0.2">
      <c r="A22" s="143">
        <v>7</v>
      </c>
      <c r="B22" s="132" t="s">
        <v>354</v>
      </c>
      <c r="C22" s="144" t="s">
        <v>355</v>
      </c>
      <c r="D22" s="126" t="s">
        <v>356</v>
      </c>
      <c r="E22" s="126" t="s">
        <v>357</v>
      </c>
      <c r="F22" s="126" t="s">
        <v>358</v>
      </c>
      <c r="G22" s="125" t="s">
        <v>317</v>
      </c>
      <c r="H22" s="125" t="s">
        <v>317</v>
      </c>
      <c r="I22" s="125" t="s">
        <v>317</v>
      </c>
      <c r="J22" s="125" t="s">
        <v>317</v>
      </c>
      <c r="K22" s="114" t="s">
        <v>303</v>
      </c>
      <c r="L22" s="145" t="s">
        <v>359</v>
      </c>
      <c r="M22" s="109">
        <v>3</v>
      </c>
      <c r="N22" s="115" t="str">
        <f t="shared" si="16"/>
        <v>POSIBLE</v>
      </c>
      <c r="O22" s="131">
        <v>16</v>
      </c>
      <c r="P22" s="115" t="str">
        <f t="shared" si="17"/>
        <v>CATASTROFICO</v>
      </c>
      <c r="Q22" s="116">
        <f t="shared" si="13"/>
        <v>48</v>
      </c>
      <c r="R22" s="117" t="str">
        <f t="shared" si="14"/>
        <v>ALTA</v>
      </c>
      <c r="S22" s="142">
        <v>7</v>
      </c>
      <c r="T22" s="371" t="s">
        <v>360</v>
      </c>
      <c r="U22" s="115" t="str">
        <f t="shared" si="10"/>
        <v>Probabilidad</v>
      </c>
      <c r="V22" s="119" t="s">
        <v>342</v>
      </c>
      <c r="W22" s="115" t="s">
        <v>306</v>
      </c>
      <c r="X22" s="115" t="s">
        <v>307</v>
      </c>
      <c r="Y22" s="115" t="s">
        <v>334</v>
      </c>
      <c r="Z22" s="115" t="s">
        <v>309</v>
      </c>
      <c r="AA22" s="109">
        <v>1</v>
      </c>
      <c r="AB22" s="115" t="str">
        <f t="shared" si="11"/>
        <v>RARA VEZ</v>
      </c>
      <c r="AC22" s="109">
        <f t="shared" si="15"/>
        <v>16</v>
      </c>
      <c r="AD22" s="119" t="str">
        <f t="shared" si="15"/>
        <v>CATASTROFICO</v>
      </c>
      <c r="AE22" s="109">
        <f t="shared" si="12"/>
        <v>16</v>
      </c>
      <c r="AF22" s="117" t="str">
        <f t="shared" si="9"/>
        <v>MODERADA</v>
      </c>
      <c r="AG22" s="120" t="s">
        <v>310</v>
      </c>
      <c r="AH22" s="376" t="s">
        <v>361</v>
      </c>
      <c r="AI22" s="377" t="s">
        <v>362</v>
      </c>
      <c r="AJ22" s="121" t="s">
        <v>311</v>
      </c>
      <c r="AK22" s="118"/>
      <c r="AL22" s="118"/>
      <c r="AM22" s="123"/>
    </row>
    <row r="23" spans="1:176" ht="273" customHeight="1" x14ac:dyDescent="0.2">
      <c r="A23" s="109">
        <v>8</v>
      </c>
      <c r="B23" s="211" t="s">
        <v>363</v>
      </c>
      <c r="C23" s="268" t="s">
        <v>364</v>
      </c>
      <c r="D23" s="268" t="s">
        <v>365</v>
      </c>
      <c r="E23" s="139" t="s">
        <v>366</v>
      </c>
      <c r="F23" s="139" t="s">
        <v>367</v>
      </c>
      <c r="G23" s="125" t="s">
        <v>317</v>
      </c>
      <c r="H23" s="125" t="s">
        <v>317</v>
      </c>
      <c r="I23" s="125" t="s">
        <v>317</v>
      </c>
      <c r="J23" s="125" t="s">
        <v>317</v>
      </c>
      <c r="K23" s="134" t="s">
        <v>303</v>
      </c>
      <c r="L23" s="140" t="s">
        <v>368</v>
      </c>
      <c r="M23" s="109">
        <v>3</v>
      </c>
      <c r="N23" s="115" t="str">
        <f t="shared" si="16"/>
        <v>POSIBLE</v>
      </c>
      <c r="O23" s="131">
        <v>12</v>
      </c>
      <c r="P23" s="115" t="str">
        <f t="shared" si="17"/>
        <v>CATASTROFICO</v>
      </c>
      <c r="Q23" s="116">
        <f t="shared" si="13"/>
        <v>36</v>
      </c>
      <c r="R23" s="117" t="str">
        <f t="shared" si="14"/>
        <v>ALTA</v>
      </c>
      <c r="S23" s="142">
        <v>8</v>
      </c>
      <c r="T23" s="372" t="s">
        <v>369</v>
      </c>
      <c r="U23" s="115" t="str">
        <f t="shared" si="10"/>
        <v>Probabilidad</v>
      </c>
      <c r="V23" s="119" t="s">
        <v>342</v>
      </c>
      <c r="W23" s="115" t="s">
        <v>306</v>
      </c>
      <c r="X23" s="115" t="s">
        <v>307</v>
      </c>
      <c r="Y23" s="115" t="s">
        <v>334</v>
      </c>
      <c r="Z23" s="115" t="s">
        <v>309</v>
      </c>
      <c r="AA23" s="109">
        <v>2</v>
      </c>
      <c r="AB23" s="115" t="str">
        <f t="shared" si="11"/>
        <v>IMPROBABLE</v>
      </c>
      <c r="AC23" s="109">
        <f t="shared" si="15"/>
        <v>12</v>
      </c>
      <c r="AD23" s="119" t="str">
        <f t="shared" si="15"/>
        <v>CATASTROFICO</v>
      </c>
      <c r="AE23" s="109">
        <f t="shared" si="12"/>
        <v>24</v>
      </c>
      <c r="AF23" s="117" t="str">
        <f t="shared" si="9"/>
        <v>MODERADA</v>
      </c>
      <c r="AG23" s="120" t="s">
        <v>310</v>
      </c>
      <c r="AH23" s="376" t="s">
        <v>370</v>
      </c>
      <c r="AI23" s="378" t="s">
        <v>371</v>
      </c>
      <c r="AJ23" s="121" t="s">
        <v>311</v>
      </c>
      <c r="AK23" s="118"/>
      <c r="AL23" s="118"/>
      <c r="AM23" s="123"/>
    </row>
    <row r="24" spans="1:176" ht="273" customHeight="1" x14ac:dyDescent="0.2">
      <c r="A24" s="109">
        <v>8</v>
      </c>
      <c r="B24" s="213"/>
      <c r="C24" s="269"/>
      <c r="D24" s="269"/>
      <c r="E24" s="139" t="s">
        <v>372</v>
      </c>
      <c r="F24" s="139" t="s">
        <v>373</v>
      </c>
      <c r="G24" s="125" t="s">
        <v>317</v>
      </c>
      <c r="H24" s="125" t="s">
        <v>317</v>
      </c>
      <c r="I24" s="125" t="s">
        <v>317</v>
      </c>
      <c r="J24" s="125" t="s">
        <v>317</v>
      </c>
      <c r="K24" s="134" t="s">
        <v>303</v>
      </c>
      <c r="L24" s="140" t="s">
        <v>374</v>
      </c>
      <c r="M24" s="109">
        <v>1</v>
      </c>
      <c r="N24" s="115" t="str">
        <f t="shared" si="16"/>
        <v>RARA VEZ</v>
      </c>
      <c r="O24" s="131">
        <v>10</v>
      </c>
      <c r="P24" s="115" t="str">
        <f t="shared" si="17"/>
        <v>MAYOR</v>
      </c>
      <c r="Q24" s="109">
        <f t="shared" si="13"/>
        <v>10</v>
      </c>
      <c r="R24" s="117" t="str">
        <f t="shared" si="14"/>
        <v>MODERADA</v>
      </c>
      <c r="S24" s="142">
        <v>8</v>
      </c>
      <c r="T24" s="372" t="s">
        <v>375</v>
      </c>
      <c r="U24" s="115" t="str">
        <f t="shared" si="10"/>
        <v>Probabilidad</v>
      </c>
      <c r="V24" s="119" t="s">
        <v>342</v>
      </c>
      <c r="W24" s="115" t="s">
        <v>306</v>
      </c>
      <c r="X24" s="115" t="s">
        <v>307</v>
      </c>
      <c r="Y24" s="115" t="s">
        <v>334</v>
      </c>
      <c r="Z24" s="115" t="s">
        <v>309</v>
      </c>
      <c r="AA24" s="109">
        <v>1</v>
      </c>
      <c r="AB24" s="115" t="str">
        <f t="shared" si="11"/>
        <v>RARA VEZ</v>
      </c>
      <c r="AC24" s="109">
        <f t="shared" si="15"/>
        <v>10</v>
      </c>
      <c r="AD24" s="119" t="str">
        <f t="shared" si="15"/>
        <v>MAYOR</v>
      </c>
      <c r="AE24" s="109">
        <f t="shared" si="12"/>
        <v>10</v>
      </c>
      <c r="AF24" s="117" t="str">
        <f t="shared" si="9"/>
        <v>MODERADA</v>
      </c>
      <c r="AG24" s="120" t="s">
        <v>310</v>
      </c>
      <c r="AH24" s="379" t="s">
        <v>376</v>
      </c>
      <c r="AI24" s="380" t="s">
        <v>377</v>
      </c>
      <c r="AJ24" s="121" t="s">
        <v>311</v>
      </c>
      <c r="AK24" s="118"/>
      <c r="AL24" s="118"/>
      <c r="AM24" s="123"/>
    </row>
    <row r="25" spans="1:176" ht="273" customHeight="1" x14ac:dyDescent="0.2">
      <c r="A25" s="109">
        <v>9</v>
      </c>
      <c r="B25" s="115" t="s">
        <v>378</v>
      </c>
      <c r="C25" s="147" t="s">
        <v>379</v>
      </c>
      <c r="D25" s="138" t="s">
        <v>380</v>
      </c>
      <c r="E25" s="139" t="s">
        <v>381</v>
      </c>
      <c r="F25" s="139" t="s">
        <v>382</v>
      </c>
      <c r="G25" s="113" t="s">
        <v>302</v>
      </c>
      <c r="H25" s="113" t="s">
        <v>302</v>
      </c>
      <c r="I25" s="113" t="s">
        <v>302</v>
      </c>
      <c r="J25" s="113" t="s">
        <v>302</v>
      </c>
      <c r="K25" s="134" t="s">
        <v>303</v>
      </c>
      <c r="L25" s="140" t="s">
        <v>383</v>
      </c>
      <c r="M25" s="109">
        <v>2</v>
      </c>
      <c r="N25" s="115" t="str">
        <f t="shared" si="16"/>
        <v>IMPROBABLE</v>
      </c>
      <c r="O25" s="131">
        <v>16</v>
      </c>
      <c r="P25" s="115" t="str">
        <f t="shared" si="17"/>
        <v>CATASTROFICO</v>
      </c>
      <c r="Q25" s="116">
        <f t="shared" si="13"/>
        <v>32</v>
      </c>
      <c r="R25" s="117" t="str">
        <f t="shared" si="14"/>
        <v>ALTA</v>
      </c>
      <c r="S25" s="142">
        <v>9</v>
      </c>
      <c r="T25" s="372" t="s">
        <v>384</v>
      </c>
      <c r="U25" s="115" t="str">
        <f t="shared" si="10"/>
        <v>Probabilidad</v>
      </c>
      <c r="V25" s="119" t="s">
        <v>342</v>
      </c>
      <c r="W25" s="115" t="s">
        <v>306</v>
      </c>
      <c r="X25" s="115" t="s">
        <v>307</v>
      </c>
      <c r="Y25" s="115" t="s">
        <v>334</v>
      </c>
      <c r="Z25" s="115" t="s">
        <v>309</v>
      </c>
      <c r="AA25" s="109">
        <v>1</v>
      </c>
      <c r="AB25" s="115" t="str">
        <f t="shared" si="11"/>
        <v>RARA VEZ</v>
      </c>
      <c r="AC25" s="109">
        <f t="shared" si="15"/>
        <v>16</v>
      </c>
      <c r="AD25" s="119" t="str">
        <f t="shared" si="15"/>
        <v>CATASTROFICO</v>
      </c>
      <c r="AE25" s="109">
        <f t="shared" si="12"/>
        <v>16</v>
      </c>
      <c r="AF25" s="117" t="str">
        <f t="shared" si="9"/>
        <v>MODERADA</v>
      </c>
      <c r="AG25" s="120" t="s">
        <v>310</v>
      </c>
      <c r="AH25" s="376" t="s">
        <v>385</v>
      </c>
      <c r="AI25" s="381" t="s">
        <v>386</v>
      </c>
      <c r="AJ25" s="121" t="s">
        <v>311</v>
      </c>
      <c r="AK25" s="118"/>
      <c r="AL25" s="118"/>
      <c r="AM25" s="123"/>
    </row>
    <row r="26" spans="1:176" ht="273" customHeight="1" x14ac:dyDescent="0.2">
      <c r="A26" s="134">
        <v>10</v>
      </c>
      <c r="B26" s="146" t="s">
        <v>129</v>
      </c>
      <c r="C26" s="139" t="s">
        <v>387</v>
      </c>
      <c r="D26" s="139" t="s">
        <v>388</v>
      </c>
      <c r="E26" s="139" t="s">
        <v>389</v>
      </c>
      <c r="F26" s="139" t="s">
        <v>390</v>
      </c>
      <c r="G26" s="113" t="s">
        <v>302</v>
      </c>
      <c r="H26" s="113" t="s">
        <v>302</v>
      </c>
      <c r="I26" s="113" t="s">
        <v>302</v>
      </c>
      <c r="J26" s="113" t="s">
        <v>302</v>
      </c>
      <c r="K26" s="134" t="s">
        <v>303</v>
      </c>
      <c r="L26" s="140" t="s">
        <v>383</v>
      </c>
      <c r="M26" s="109">
        <v>2</v>
      </c>
      <c r="N26" s="115" t="str">
        <f t="shared" si="16"/>
        <v>IMPROBABLE</v>
      </c>
      <c r="O26" s="131">
        <v>13</v>
      </c>
      <c r="P26" s="115" t="str">
        <f t="shared" si="17"/>
        <v>CATASTROFICO</v>
      </c>
      <c r="Q26" s="116">
        <f t="shared" si="13"/>
        <v>26</v>
      </c>
      <c r="R26" s="117" t="str">
        <f t="shared" si="14"/>
        <v>ALTA</v>
      </c>
      <c r="S26" s="142">
        <v>10</v>
      </c>
      <c r="T26" s="372" t="s">
        <v>391</v>
      </c>
      <c r="U26" s="115" t="str">
        <f t="shared" si="10"/>
        <v>Probabilidad</v>
      </c>
      <c r="V26" s="119" t="s">
        <v>342</v>
      </c>
      <c r="W26" s="115" t="s">
        <v>306</v>
      </c>
      <c r="X26" s="115" t="s">
        <v>307</v>
      </c>
      <c r="Y26" s="115" t="s">
        <v>334</v>
      </c>
      <c r="Z26" s="115" t="s">
        <v>309</v>
      </c>
      <c r="AA26" s="109">
        <v>1</v>
      </c>
      <c r="AB26" s="115" t="str">
        <f t="shared" si="11"/>
        <v>RARA VEZ</v>
      </c>
      <c r="AC26" s="109">
        <f t="shared" si="15"/>
        <v>13</v>
      </c>
      <c r="AD26" s="119" t="str">
        <f t="shared" si="15"/>
        <v>CATASTROFICO</v>
      </c>
      <c r="AE26" s="109">
        <f t="shared" si="12"/>
        <v>13</v>
      </c>
      <c r="AF26" s="117" t="str">
        <f t="shared" si="9"/>
        <v>MODERADA</v>
      </c>
      <c r="AG26" s="120" t="s">
        <v>392</v>
      </c>
      <c r="AH26" s="376" t="s">
        <v>393</v>
      </c>
      <c r="AI26" s="377" t="s">
        <v>394</v>
      </c>
      <c r="AJ26" s="121" t="s">
        <v>311</v>
      </c>
      <c r="AK26" s="118"/>
      <c r="AL26" s="118"/>
      <c r="AM26" s="123"/>
    </row>
    <row r="27" spans="1:176" s="148" customFormat="1" ht="309.75" customHeight="1" x14ac:dyDescent="0.2">
      <c r="A27" s="109">
        <v>11</v>
      </c>
      <c r="B27" s="127" t="s">
        <v>395</v>
      </c>
      <c r="C27" s="126" t="s">
        <v>396</v>
      </c>
      <c r="D27" s="126" t="s">
        <v>397</v>
      </c>
      <c r="E27" s="126" t="s">
        <v>398</v>
      </c>
      <c r="F27" s="126" t="s">
        <v>399</v>
      </c>
      <c r="G27" s="125" t="s">
        <v>317</v>
      </c>
      <c r="H27" s="125" t="s">
        <v>317</v>
      </c>
      <c r="I27" s="125" t="s">
        <v>317</v>
      </c>
      <c r="J27" s="125" t="s">
        <v>317</v>
      </c>
      <c r="K27" s="124" t="s">
        <v>303</v>
      </c>
      <c r="L27" s="126" t="s">
        <v>400</v>
      </c>
      <c r="M27" s="109">
        <v>1</v>
      </c>
      <c r="N27" s="115" t="str">
        <f t="shared" si="16"/>
        <v>RARA VEZ</v>
      </c>
      <c r="O27" s="131">
        <v>5</v>
      </c>
      <c r="P27" s="115" t="str">
        <f t="shared" si="17"/>
        <v>MODERADO</v>
      </c>
      <c r="Q27" s="116">
        <f t="shared" si="13"/>
        <v>5</v>
      </c>
      <c r="R27" s="117" t="str">
        <f t="shared" si="14"/>
        <v>MODERADA</v>
      </c>
      <c r="S27" s="118">
        <v>11</v>
      </c>
      <c r="T27" s="370" t="s">
        <v>475</v>
      </c>
      <c r="U27" s="115" t="str">
        <f t="shared" si="10"/>
        <v>Probabilidad</v>
      </c>
      <c r="V27" s="119" t="s">
        <v>342</v>
      </c>
      <c r="W27" s="115" t="s">
        <v>306</v>
      </c>
      <c r="X27" s="115" t="s">
        <v>307</v>
      </c>
      <c r="Y27" s="115" t="s">
        <v>334</v>
      </c>
      <c r="Z27" s="115" t="s">
        <v>309</v>
      </c>
      <c r="AA27" s="109">
        <v>3</v>
      </c>
      <c r="AB27" s="115" t="str">
        <f t="shared" si="11"/>
        <v>POSIBLE</v>
      </c>
      <c r="AC27" s="109">
        <f t="shared" si="15"/>
        <v>5</v>
      </c>
      <c r="AD27" s="119" t="str">
        <f t="shared" si="15"/>
        <v>MODERADO</v>
      </c>
      <c r="AE27" s="109">
        <f t="shared" si="12"/>
        <v>15</v>
      </c>
      <c r="AF27" s="117" t="str">
        <f t="shared" si="9"/>
        <v>MODERADA</v>
      </c>
      <c r="AG27" s="120" t="s">
        <v>310</v>
      </c>
      <c r="AH27" s="374" t="s">
        <v>476</v>
      </c>
      <c r="AI27" s="378" t="s">
        <v>401</v>
      </c>
      <c r="AJ27" s="121" t="s">
        <v>477</v>
      </c>
      <c r="AK27" s="118"/>
      <c r="AL27" s="118"/>
      <c r="AM27" s="123"/>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row>
    <row r="28" spans="1:176" ht="12.75" customHeight="1" x14ac:dyDescent="0.2">
      <c r="AA28" s="86"/>
      <c r="AB28" s="86"/>
    </row>
    <row r="29" spans="1:176" ht="15" hidden="1" customHeight="1" x14ac:dyDescent="0.2">
      <c r="AA29" s="86"/>
      <c r="AB29" s="86"/>
    </row>
    <row r="30" spans="1:176" ht="27.6" hidden="1" customHeight="1" x14ac:dyDescent="0.3">
      <c r="A30" s="85"/>
      <c r="B30" s="85"/>
      <c r="C30" s="149"/>
      <c r="D30" s="149"/>
      <c r="E30" s="149"/>
      <c r="F30" s="149"/>
      <c r="G30" s="150" t="s">
        <v>303</v>
      </c>
      <c r="H30" s="149"/>
      <c r="I30" s="85"/>
      <c r="J30" s="85"/>
      <c r="K30" s="85"/>
      <c r="L30" s="85"/>
      <c r="T30" s="151" t="s">
        <v>342</v>
      </c>
      <c r="U30" s="151" t="s">
        <v>402</v>
      </c>
      <c r="AA30" s="86"/>
      <c r="AB30" s="86"/>
    </row>
    <row r="31" spans="1:176" ht="21" hidden="1" customHeight="1" x14ac:dyDescent="0.2">
      <c r="C31" s="152"/>
      <c r="D31" s="152"/>
      <c r="E31" s="152"/>
      <c r="F31" s="152"/>
      <c r="G31" s="153" t="s">
        <v>403</v>
      </c>
      <c r="H31" s="152"/>
      <c r="T31" s="151" t="s">
        <v>305</v>
      </c>
      <c r="U31" s="151" t="s">
        <v>306</v>
      </c>
    </row>
    <row r="32" spans="1:176" ht="47.1" hidden="1" customHeight="1" x14ac:dyDescent="0.3">
      <c r="C32" s="152"/>
      <c r="D32" s="152"/>
      <c r="E32" s="152"/>
      <c r="F32" s="152"/>
      <c r="G32" s="154" t="s">
        <v>318</v>
      </c>
      <c r="H32" s="152"/>
      <c r="T32" s="155" t="s">
        <v>334</v>
      </c>
      <c r="U32" s="156" t="s">
        <v>307</v>
      </c>
    </row>
    <row r="33" spans="3:21" ht="18" hidden="1" customHeight="1" x14ac:dyDescent="0.2">
      <c r="C33" s="152"/>
      <c r="D33" s="152"/>
      <c r="E33" s="152"/>
      <c r="F33" s="152"/>
      <c r="G33" s="152"/>
      <c r="H33" s="152"/>
      <c r="T33" s="155" t="s">
        <v>308</v>
      </c>
      <c r="U33" s="157" t="s">
        <v>404</v>
      </c>
    </row>
    <row r="34" spans="3:21" ht="19.5" hidden="1" customHeight="1" x14ac:dyDescent="0.2">
      <c r="C34" s="152"/>
      <c r="D34" s="152"/>
      <c r="E34" s="152"/>
      <c r="F34" s="152"/>
      <c r="G34" s="152"/>
      <c r="H34" s="152"/>
      <c r="T34" s="158" t="s">
        <v>309</v>
      </c>
      <c r="U34" s="151" t="s">
        <v>392</v>
      </c>
    </row>
    <row r="35" spans="3:21" ht="25.5" hidden="1" customHeight="1" x14ac:dyDescent="0.2">
      <c r="C35" s="152"/>
      <c r="D35" s="152"/>
      <c r="E35" s="152"/>
      <c r="F35" s="152"/>
      <c r="G35" s="152"/>
      <c r="H35" s="152"/>
      <c r="T35" s="158" t="s">
        <v>405</v>
      </c>
      <c r="U35" s="151" t="s">
        <v>310</v>
      </c>
    </row>
    <row r="36" spans="3:21" ht="17.100000000000001" hidden="1" customHeight="1" x14ac:dyDescent="0.2">
      <c r="C36" s="152"/>
      <c r="D36" s="152"/>
      <c r="E36" s="152"/>
      <c r="F36" s="152"/>
      <c r="G36" s="152"/>
      <c r="H36" s="152"/>
      <c r="T36" s="159"/>
      <c r="U36" s="151" t="s">
        <v>406</v>
      </c>
    </row>
    <row r="37" spans="3:21" ht="20.45" hidden="1" customHeight="1" x14ac:dyDescent="0.2">
      <c r="C37" s="152"/>
      <c r="D37" s="152"/>
      <c r="E37" s="152"/>
      <c r="F37" s="152"/>
      <c r="G37" s="152"/>
      <c r="H37" s="152"/>
    </row>
    <row r="38" spans="3:21" ht="26.45" hidden="1" customHeight="1" x14ac:dyDescent="0.2">
      <c r="C38" s="152"/>
      <c r="D38" s="152"/>
      <c r="E38" s="152"/>
      <c r="F38" s="152"/>
      <c r="G38" s="152"/>
      <c r="H38" s="152"/>
    </row>
    <row r="39" spans="3:21" ht="5.65" hidden="1" customHeight="1" x14ac:dyDescent="0.2">
      <c r="C39" s="152"/>
      <c r="D39" s="152"/>
      <c r="E39" s="152"/>
      <c r="F39" s="152"/>
      <c r="G39" s="152"/>
      <c r="H39" s="152"/>
    </row>
    <row r="40" spans="3:21" ht="5.65" hidden="1" customHeight="1" x14ac:dyDescent="0.2">
      <c r="C40" s="152"/>
      <c r="D40" s="152"/>
      <c r="E40" s="152"/>
      <c r="F40" s="152"/>
      <c r="G40" s="152"/>
      <c r="H40" s="152"/>
    </row>
    <row r="41" spans="3:21" ht="5.65" hidden="1" customHeight="1" x14ac:dyDescent="0.2">
      <c r="C41" s="152"/>
      <c r="D41" s="152"/>
      <c r="E41" s="152"/>
      <c r="F41" s="152"/>
      <c r="G41" s="152"/>
      <c r="H41" s="152"/>
    </row>
    <row r="42" spans="3:21" ht="5.65" hidden="1" customHeight="1" x14ac:dyDescent="0.2">
      <c r="C42" s="152"/>
      <c r="D42" s="152"/>
      <c r="E42" s="152"/>
      <c r="F42" s="152"/>
      <c r="G42" s="152"/>
      <c r="H42" s="152"/>
    </row>
    <row r="43" spans="3:21" ht="5.65" hidden="1" customHeight="1" x14ac:dyDescent="0.2">
      <c r="C43" s="152"/>
      <c r="D43" s="152"/>
      <c r="E43" s="152"/>
      <c r="F43" s="152"/>
      <c r="G43" s="152"/>
      <c r="H43" s="152"/>
    </row>
    <row r="44" spans="3:21" ht="5.65" hidden="1" customHeight="1" x14ac:dyDescent="0.2">
      <c r="C44" s="152"/>
      <c r="D44" s="152"/>
      <c r="E44" s="152"/>
      <c r="F44" s="152"/>
      <c r="G44" s="152"/>
      <c r="H44" s="152"/>
    </row>
    <row r="45" spans="3:21" ht="5.65" hidden="1" customHeight="1" x14ac:dyDescent="0.2">
      <c r="C45" s="152"/>
      <c r="D45" s="152"/>
      <c r="E45" s="152"/>
      <c r="F45" s="152"/>
      <c r="G45" s="152"/>
      <c r="H45" s="152"/>
    </row>
    <row r="46" spans="3:21" ht="5.65" hidden="1" customHeight="1" x14ac:dyDescent="0.2">
      <c r="C46" s="152"/>
      <c r="D46" s="152"/>
      <c r="E46" s="152"/>
      <c r="F46" s="152"/>
      <c r="G46" s="152"/>
      <c r="H46" s="152"/>
    </row>
    <row r="47" spans="3:21" ht="5.65" hidden="1" customHeight="1" x14ac:dyDescent="0.2"/>
    <row r="53" spans="20:20" ht="34.5" hidden="1" customHeight="1" x14ac:dyDescent="0.2">
      <c r="T53" s="151" t="s">
        <v>407</v>
      </c>
    </row>
    <row r="54" spans="20:20" ht="21" hidden="1" customHeight="1" x14ac:dyDescent="0.2">
      <c r="T54" s="151" t="s">
        <v>408</v>
      </c>
    </row>
    <row r="55" spans="20:20" ht="5.65" hidden="1" customHeight="1" x14ac:dyDescent="0.2"/>
  </sheetData>
  <mergeCells count="33">
    <mergeCell ref="B23:B24"/>
    <mergeCell ref="C23:C24"/>
    <mergeCell ref="D23:D24"/>
    <mergeCell ref="A9:L11"/>
    <mergeCell ref="M9:R11"/>
    <mergeCell ref="S9:Z11"/>
    <mergeCell ref="AA9:AG11"/>
    <mergeCell ref="AH9:AK10"/>
    <mergeCell ref="AL9:AM10"/>
    <mergeCell ref="F2:AI4"/>
    <mergeCell ref="AJ2:AM4"/>
    <mergeCell ref="F5:AI7"/>
    <mergeCell ref="AJ5:AM5"/>
    <mergeCell ref="AJ6:AM6"/>
    <mergeCell ref="AJ7:AM7"/>
    <mergeCell ref="R14:R17"/>
    <mergeCell ref="Q14:Q17"/>
    <mergeCell ref="P14:P17"/>
    <mergeCell ref="O14:O17"/>
    <mergeCell ref="N14:N17"/>
    <mergeCell ref="M14:M17"/>
    <mergeCell ref="L14:L17"/>
    <mergeCell ref="K14:K17"/>
    <mergeCell ref="J14:J17"/>
    <mergeCell ref="I14:I17"/>
    <mergeCell ref="C14:C17"/>
    <mergeCell ref="B14:B17"/>
    <mergeCell ref="A14:A17"/>
    <mergeCell ref="H14:H17"/>
    <mergeCell ref="G14:G17"/>
    <mergeCell ref="F14:F17"/>
    <mergeCell ref="E14:E17"/>
    <mergeCell ref="D14:D17"/>
  </mergeCells>
  <conditionalFormatting sqref="A8:E8">
    <cfRule type="cellIs" priority="18" stopIfTrue="1" operator="lessThanOrEqual">
      <formula>60</formula>
    </cfRule>
  </conditionalFormatting>
  <conditionalFormatting sqref="A12:L14 AD13:AD27 C23:D23 E23:J24 K23:L26">
    <cfRule type="cellIs" dxfId="15" priority="17" stopIfTrue="1" operator="equal">
      <formula>"EXTREMA"</formula>
    </cfRule>
  </conditionalFormatting>
  <conditionalFormatting sqref="B27:L27">
    <cfRule type="cellIs" dxfId="14" priority="13" stopIfTrue="1" operator="equal">
      <formula>"EXTREMA"</formula>
    </cfRule>
  </conditionalFormatting>
  <conditionalFormatting sqref="C18:F18 E19:F19">
    <cfRule type="cellIs" dxfId="13" priority="16" stopIfTrue="1" operator="equal">
      <formula>"EXTREMA"</formula>
    </cfRule>
  </conditionalFormatting>
  <conditionalFormatting sqref="C20:F20">
    <cfRule type="cellIs" dxfId="12" priority="15" stopIfTrue="1" operator="equal">
      <formula>"EXTREMA"</formula>
    </cfRule>
  </conditionalFormatting>
  <conditionalFormatting sqref="E22:L22">
    <cfRule type="cellIs" dxfId="11" priority="14" stopIfTrue="1" operator="equal">
      <formula>"EXTREMA"</formula>
    </cfRule>
  </conditionalFormatting>
  <conditionalFormatting sqref="G25:J26">
    <cfRule type="cellIs" dxfId="10" priority="11" stopIfTrue="1" operator="equal">
      <formula>"EXTREMA"</formula>
    </cfRule>
  </conditionalFormatting>
  <conditionalFormatting sqref="G18:L21">
    <cfRule type="cellIs" dxfId="9" priority="12" stopIfTrue="1" operator="equal">
      <formula>"EXTREMA"</formula>
    </cfRule>
  </conditionalFormatting>
  <conditionalFormatting sqref="N13:N14 P13:P14 AB13:AB27 AF13:AF27 S15:Z17 N18:N27 P18:P27 R18:Z27">
    <cfRule type="cellIs" dxfId="8" priority="6" stopIfTrue="1" operator="equal">
      <formula>"EXTREMA"</formula>
    </cfRule>
    <cfRule type="cellIs" dxfId="7" priority="7" stopIfTrue="1" operator="equal">
      <formula>"ALTA"</formula>
    </cfRule>
    <cfRule type="cellIs" dxfId="6" priority="8" stopIfTrue="1" operator="equal">
      <formula>"MODERADA"</formula>
    </cfRule>
    <cfRule type="cellIs" dxfId="5" priority="9" stopIfTrue="1" operator="equal">
      <formula>"BAJA"</formula>
    </cfRule>
  </conditionalFormatting>
  <conditionalFormatting sqref="N12:Z12 AB12:AF12 A20 E21:F21 E25:F25 C26:F26">
    <cfRule type="cellIs" dxfId="4" priority="19" stopIfTrue="1" operator="equal">
      <formula>"EXTREMA"</formula>
    </cfRule>
  </conditionalFormatting>
  <conditionalFormatting sqref="R13:Z14">
    <cfRule type="cellIs" dxfId="3" priority="1" stopIfTrue="1" operator="equal">
      <formula>"EXTREMA"</formula>
    </cfRule>
    <cfRule type="cellIs" dxfId="2" priority="2" stopIfTrue="1" operator="equal">
      <formula>"ALTA"</formula>
    </cfRule>
    <cfRule type="cellIs" dxfId="1" priority="3" stopIfTrue="1" operator="equal">
      <formula>"MODERADA"</formula>
    </cfRule>
    <cfRule type="cellIs" dxfId="0" priority="4" stopIfTrue="1" operator="equal">
      <formula>"BAJA"</formula>
    </cfRule>
  </conditionalFormatting>
  <dataValidations count="11">
    <dataValidation type="list" allowBlank="1" showInputMessage="1" showErrorMessage="1" sqref="AG13 AG15:AG27" xr:uid="{9D5CC0C1-4DA3-4AA0-9EC1-506B8A80E0F5}">
      <formula1>$U$34:$U$36</formula1>
    </dataValidation>
    <dataValidation type="list" allowBlank="1" showInputMessage="1" showErrorMessage="1" sqref="K22 K13:K14 K18" xr:uid="{B6CCE9FA-8E55-4B15-8172-4F1D9DBEB8D1}">
      <formula1>$G$28:$G$30</formula1>
    </dataValidation>
    <dataValidation type="list" allowBlank="1" showInputMessage="1" showErrorMessage="1" sqref="T30" xr:uid="{D1A26C50-7162-433C-8282-087F77859C22}">
      <formula1>$V$13</formula1>
    </dataValidation>
    <dataValidation type="list" allowBlank="1" showInputMessage="1" showErrorMessage="1" sqref="K19:K21 K23:K27" xr:uid="{8BFF41DA-A957-4CAF-A7BE-5BCB4B24C42D}">
      <formula1>$G$30:$G$32</formula1>
    </dataValidation>
    <dataValidation type="list" allowBlank="1" showInputMessage="1" showErrorMessage="1" sqref="AG14" xr:uid="{7236B028-434E-4EDB-8D53-D364BE3181E3}">
      <formula1>$U$31:$U$33</formula1>
    </dataValidation>
    <dataValidation type="list" allowBlank="1" showInputMessage="1" showErrorMessage="1" sqref="AM13:AM27" xr:uid="{99518774-CEEE-4449-800E-1E29C6C35291}">
      <formula1>$T$53:$T$54</formula1>
    </dataValidation>
    <dataValidation type="list" allowBlank="1" showInputMessage="1" showErrorMessage="1" sqref="V13:V27" xr:uid="{697256C6-DBC1-4FFB-B74A-2287D93DCADE}">
      <formula1>$T$30:$T$31</formula1>
    </dataValidation>
    <dataValidation type="list" allowBlank="1" showInputMessage="1" showErrorMessage="1" sqref="Z13:Z27" xr:uid="{294E933A-2157-45EA-99D9-A1C9DB573517}">
      <formula1>$T$34:$T$35</formula1>
    </dataValidation>
    <dataValidation type="list" allowBlank="1" showInputMessage="1" showErrorMessage="1" sqref="Y13:Y27" xr:uid="{F524D68F-DE71-4499-9AF0-8225ADB99E90}">
      <formula1>$T$32:$T$33</formula1>
    </dataValidation>
    <dataValidation type="list" allowBlank="1" showInputMessage="1" showErrorMessage="1" sqref="X13:X27" xr:uid="{C0FFDD12-C175-4012-AB1A-6DDF217867A3}">
      <formula1>$U$32:$U$33</formula1>
    </dataValidation>
    <dataValidation type="list" allowBlank="1" showInputMessage="1" showErrorMessage="1" sqref="W13:W27" xr:uid="{7A0B51D2-F81D-4BDB-85BC-6519D6B20DE3}">
      <formula1>$U$30:$U$31</formula1>
    </dataValidation>
  </dataValidations>
  <printOptions horizontalCentered="1" verticalCentered="1"/>
  <pageMargins left="0.43110236200000002" right="0.44685039399999998" top="0.78740157480314998" bottom="0.59055118110236204" header="0" footer="0"/>
  <pageSetup paperSize="5" scale="24" orientation="landscape" r:id="rId1"/>
  <headerFooter alignWithMargins="0">
    <oddFooter>Página &amp;P de &amp;F</oddFooter>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Q11"/>
  <sheetViews>
    <sheetView showGridLines="0" view="pageBreakPreview" zoomScaleNormal="70" zoomScaleSheetLayoutView="100" workbookViewId="0">
      <selection activeCell="N11" sqref="N11"/>
    </sheetView>
  </sheetViews>
  <sheetFormatPr baseColWidth="10" defaultColWidth="10.7109375" defaultRowHeight="12.75" x14ac:dyDescent="0.2"/>
  <cols>
    <col min="1" max="1" width="13.7109375" customWidth="1"/>
    <col min="2" max="2" width="10.28515625" customWidth="1"/>
    <col min="3" max="3" width="22.7109375" customWidth="1"/>
    <col min="4" max="4" width="29.42578125" customWidth="1"/>
    <col min="6" max="6" width="9.85546875" customWidth="1"/>
    <col min="7" max="7" width="16.28515625" customWidth="1"/>
    <col min="8" max="8" width="7.5703125" customWidth="1"/>
    <col min="9" max="9" width="14.140625" customWidth="1"/>
    <col min="10" max="10" width="8.28515625" customWidth="1"/>
    <col min="11" max="11" width="3.140625" customWidth="1"/>
    <col min="13" max="13" width="19.28515625" customWidth="1"/>
    <col min="14" max="14" width="17.5703125" customWidth="1"/>
    <col min="15" max="15" width="20.5703125" customWidth="1"/>
    <col min="16" max="16" width="24.42578125" customWidth="1"/>
  </cols>
  <sheetData>
    <row r="1" spans="1:17" x14ac:dyDescent="0.2">
      <c r="A1" s="21"/>
      <c r="B1" s="22"/>
      <c r="C1" s="21"/>
      <c r="D1" s="22"/>
      <c r="E1" s="22"/>
      <c r="F1" s="22"/>
      <c r="G1" s="22"/>
      <c r="H1" s="22"/>
      <c r="I1" s="22"/>
      <c r="J1" s="22"/>
      <c r="K1" s="22"/>
      <c r="L1" s="22"/>
      <c r="M1" s="22"/>
      <c r="N1" s="22"/>
      <c r="O1" s="22"/>
      <c r="P1" s="23"/>
    </row>
    <row r="2" spans="1:17" ht="27" customHeight="1" x14ac:dyDescent="0.25">
      <c r="A2" s="28"/>
      <c r="B2" s="27"/>
      <c r="C2" s="190" t="s">
        <v>35</v>
      </c>
      <c r="D2" s="191"/>
      <c r="E2" s="191"/>
      <c r="F2" s="191"/>
      <c r="G2" s="191"/>
      <c r="H2" s="191"/>
      <c r="I2" s="191"/>
      <c r="J2" s="191"/>
      <c r="K2" s="191"/>
      <c r="L2" s="191"/>
      <c r="M2" s="191"/>
      <c r="N2" s="191"/>
      <c r="O2" s="191"/>
      <c r="P2" s="192"/>
    </row>
    <row r="3" spans="1:17" ht="25.5" customHeight="1" x14ac:dyDescent="0.25">
      <c r="A3" s="24"/>
      <c r="B3" s="25"/>
      <c r="C3" s="190" t="s">
        <v>421</v>
      </c>
      <c r="D3" s="191"/>
      <c r="E3" s="191"/>
      <c r="F3" s="191"/>
      <c r="G3" s="191"/>
      <c r="H3" s="191"/>
      <c r="I3" s="191"/>
      <c r="J3" s="191"/>
      <c r="K3" s="191"/>
      <c r="L3" s="191"/>
      <c r="M3" s="191"/>
      <c r="N3" s="191"/>
      <c r="O3" s="191"/>
      <c r="P3" s="192"/>
    </row>
    <row r="4" spans="1:17" ht="20.25" customHeight="1" x14ac:dyDescent="0.25">
      <c r="A4" s="26"/>
      <c r="B4" s="27"/>
      <c r="C4" s="288" t="s">
        <v>211</v>
      </c>
      <c r="D4" s="289"/>
      <c r="E4" s="289"/>
      <c r="F4" s="289"/>
      <c r="G4" s="289"/>
      <c r="H4" s="289"/>
      <c r="I4" s="289"/>
      <c r="J4" s="289"/>
      <c r="K4" s="289"/>
      <c r="L4" s="289"/>
      <c r="M4" s="289"/>
      <c r="N4" s="289"/>
      <c r="O4" s="289"/>
      <c r="P4" s="290"/>
    </row>
    <row r="5" spans="1:17" s="3" customFormat="1" ht="25.5" customHeight="1" x14ac:dyDescent="0.2">
      <c r="A5" s="293" t="s">
        <v>15</v>
      </c>
      <c r="B5" s="294"/>
      <c r="C5" s="294"/>
      <c r="D5" s="294"/>
      <c r="E5" s="294"/>
      <c r="F5" s="294"/>
      <c r="G5" s="294"/>
      <c r="H5" s="294"/>
      <c r="I5" s="295"/>
      <c r="J5" s="298" t="s">
        <v>16</v>
      </c>
      <c r="K5" s="298"/>
      <c r="L5" s="298"/>
      <c r="M5" s="298"/>
      <c r="N5" s="293" t="s">
        <v>57</v>
      </c>
      <c r="O5" s="294"/>
      <c r="P5" s="295"/>
    </row>
    <row r="6" spans="1:17" s="3" customFormat="1" ht="52.5" customHeight="1" x14ac:dyDescent="0.2">
      <c r="A6" s="299" t="s">
        <v>17</v>
      </c>
      <c r="B6" s="299"/>
      <c r="C6" s="36" t="s">
        <v>18</v>
      </c>
      <c r="D6" s="36" t="s">
        <v>19</v>
      </c>
      <c r="E6" s="299" t="s">
        <v>20</v>
      </c>
      <c r="F6" s="299"/>
      <c r="G6" s="36" t="s">
        <v>21</v>
      </c>
      <c r="H6" s="299" t="s">
        <v>22</v>
      </c>
      <c r="I6" s="299"/>
      <c r="J6" s="299" t="s">
        <v>23</v>
      </c>
      <c r="K6" s="299"/>
      <c r="L6" s="36" t="s">
        <v>24</v>
      </c>
      <c r="M6" s="36" t="s">
        <v>25</v>
      </c>
      <c r="N6" s="37">
        <v>45777</v>
      </c>
      <c r="O6" s="37">
        <v>45898</v>
      </c>
      <c r="P6" s="37">
        <v>46022</v>
      </c>
    </row>
    <row r="7" spans="1:17" s="3" customFormat="1" ht="96" customHeight="1" x14ac:dyDescent="0.2">
      <c r="A7" s="296" t="s">
        <v>101</v>
      </c>
      <c r="B7" s="297"/>
      <c r="C7" s="7" t="s">
        <v>99</v>
      </c>
      <c r="D7" s="7" t="s">
        <v>141</v>
      </c>
      <c r="E7" s="291" t="s">
        <v>410</v>
      </c>
      <c r="F7" s="291"/>
      <c r="G7" s="7" t="s">
        <v>411</v>
      </c>
      <c r="H7" s="291" t="s">
        <v>412</v>
      </c>
      <c r="I7" s="291"/>
      <c r="J7" s="292" t="s">
        <v>479</v>
      </c>
      <c r="K7" s="292"/>
      <c r="L7" s="83" t="s">
        <v>480</v>
      </c>
      <c r="M7" s="7" t="s">
        <v>128</v>
      </c>
      <c r="N7" s="7"/>
      <c r="O7" s="7"/>
      <c r="P7" s="7"/>
      <c r="Q7" s="5"/>
    </row>
    <row r="8" spans="1:17" s="3" customFormat="1" ht="67.5" customHeight="1" x14ac:dyDescent="0.2">
      <c r="A8" s="296" t="s">
        <v>101</v>
      </c>
      <c r="B8" s="297"/>
      <c r="C8" s="7" t="s">
        <v>145</v>
      </c>
      <c r="D8" s="7" t="s">
        <v>146</v>
      </c>
      <c r="E8" s="291" t="s">
        <v>147</v>
      </c>
      <c r="F8" s="291"/>
      <c r="G8" s="66" t="s">
        <v>148</v>
      </c>
      <c r="H8" s="291" t="s">
        <v>149</v>
      </c>
      <c r="I8" s="291"/>
      <c r="J8" s="292" t="s">
        <v>479</v>
      </c>
      <c r="K8" s="292"/>
      <c r="L8" s="83" t="s">
        <v>480</v>
      </c>
      <c r="M8" s="43" t="s">
        <v>478</v>
      </c>
      <c r="N8" s="7"/>
      <c r="O8" s="7"/>
      <c r="P8" s="7"/>
      <c r="Q8" s="5"/>
    </row>
    <row r="9" spans="1:17" s="3" customFormat="1" ht="91.5" customHeight="1" x14ac:dyDescent="0.2">
      <c r="A9" s="296" t="s">
        <v>101</v>
      </c>
      <c r="B9" s="297"/>
      <c r="C9" s="7" t="s">
        <v>183</v>
      </c>
      <c r="D9" s="7" t="s">
        <v>142</v>
      </c>
      <c r="E9" s="291" t="s">
        <v>255</v>
      </c>
      <c r="F9" s="291"/>
      <c r="G9" s="7" t="s">
        <v>100</v>
      </c>
      <c r="H9" s="291" t="s">
        <v>143</v>
      </c>
      <c r="I9" s="291"/>
      <c r="J9" s="292" t="s">
        <v>481</v>
      </c>
      <c r="K9" s="292"/>
      <c r="L9" s="83" t="s">
        <v>480</v>
      </c>
      <c r="M9" s="7" t="s">
        <v>144</v>
      </c>
      <c r="N9" s="82"/>
      <c r="O9" s="82"/>
      <c r="P9" s="7"/>
      <c r="Q9" s="5"/>
    </row>
    <row r="11" spans="1:17" x14ac:dyDescent="0.2">
      <c r="N11" s="61"/>
    </row>
  </sheetData>
  <mergeCells count="22">
    <mergeCell ref="A8:B8"/>
    <mergeCell ref="E8:F8"/>
    <mergeCell ref="E9:F9"/>
    <mergeCell ref="H9:I9"/>
    <mergeCell ref="J9:K9"/>
    <mergeCell ref="A9:B9"/>
    <mergeCell ref="C2:P2"/>
    <mergeCell ref="C3:P3"/>
    <mergeCell ref="C4:P4"/>
    <mergeCell ref="H8:I8"/>
    <mergeCell ref="J8:K8"/>
    <mergeCell ref="E7:F7"/>
    <mergeCell ref="H7:I7"/>
    <mergeCell ref="A5:I5"/>
    <mergeCell ref="N5:P5"/>
    <mergeCell ref="A7:B7"/>
    <mergeCell ref="J7:K7"/>
    <mergeCell ref="J5:M5"/>
    <mergeCell ref="A6:B6"/>
    <mergeCell ref="E6:F6"/>
    <mergeCell ref="H6:I6"/>
    <mergeCell ref="J6:K6"/>
  </mergeCells>
  <printOptions horizontalCentered="1"/>
  <pageMargins left="0.23622047244094491" right="0.59055118110236227" top="0.74803149606299213" bottom="0.74803149606299213" header="0.31496062992125984" footer="0.31496062992125984"/>
  <pageSetup paperSize="5" scale="65" orientation="landscape" r:id="rId1"/>
  <headerFooter>
    <oddFooter>&amp;C&amp;P</oddFooter>
  </headerFooter>
  <colBreaks count="1" manualBreakCount="1">
    <brk id="16"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sheetPr>
  <dimension ref="A1:I16"/>
  <sheetViews>
    <sheetView view="pageBreakPreview" topLeftCell="B10" zoomScale="90" zoomScaleNormal="80" zoomScaleSheetLayoutView="90" workbookViewId="0">
      <selection activeCell="E24" sqref="E24"/>
    </sheetView>
  </sheetViews>
  <sheetFormatPr baseColWidth="10" defaultColWidth="11.42578125" defaultRowHeight="12.75" x14ac:dyDescent="0.2"/>
  <cols>
    <col min="1" max="1" width="18.42578125" style="3" customWidth="1"/>
    <col min="2" max="2" width="6.42578125" style="3" customWidth="1"/>
    <col min="3" max="3" width="62.42578125" style="3" customWidth="1"/>
    <col min="4" max="4" width="33.5703125" style="3" customWidth="1"/>
    <col min="5" max="5" width="32.28515625" style="3" customWidth="1"/>
    <col min="6" max="6" width="25.42578125" style="3" customWidth="1"/>
    <col min="7" max="7" width="15.28515625" style="3" customWidth="1"/>
    <col min="8" max="9" width="14.85546875" style="3" customWidth="1"/>
    <col min="10" max="16384" width="11.42578125" style="3"/>
  </cols>
  <sheetData>
    <row r="1" spans="1:9" x14ac:dyDescent="0.2">
      <c r="A1" s="308"/>
      <c r="B1" s="308"/>
      <c r="C1" s="29"/>
      <c r="D1" s="30"/>
      <c r="E1" s="30"/>
      <c r="F1" s="30"/>
      <c r="G1" s="30"/>
      <c r="H1" s="30"/>
      <c r="I1" s="31"/>
    </row>
    <row r="2" spans="1:9" ht="15.75" x14ac:dyDescent="0.25">
      <c r="A2" s="308"/>
      <c r="B2" s="308"/>
      <c r="C2" s="305" t="s">
        <v>35</v>
      </c>
      <c r="D2" s="306"/>
      <c r="E2" s="306"/>
      <c r="F2" s="306"/>
      <c r="G2" s="306"/>
      <c r="H2" s="306"/>
      <c r="I2" s="307"/>
    </row>
    <row r="3" spans="1:9" ht="15.75" x14ac:dyDescent="0.25">
      <c r="A3" s="308"/>
      <c r="B3" s="308"/>
      <c r="C3" s="305" t="s">
        <v>421</v>
      </c>
      <c r="D3" s="306"/>
      <c r="E3" s="306"/>
      <c r="F3" s="306"/>
      <c r="G3" s="306"/>
      <c r="H3" s="306"/>
      <c r="I3" s="307"/>
    </row>
    <row r="4" spans="1:9" x14ac:dyDescent="0.2">
      <c r="A4" s="308"/>
      <c r="B4" s="308"/>
      <c r="C4" s="32"/>
      <c r="D4" s="33"/>
      <c r="E4" s="33"/>
      <c r="F4" s="33"/>
      <c r="G4" s="33"/>
      <c r="H4" s="33"/>
      <c r="I4" s="34"/>
    </row>
    <row r="5" spans="1:9" s="4" customFormat="1" ht="16.5" customHeight="1" x14ac:dyDescent="0.25">
      <c r="A5" s="308"/>
      <c r="B5" s="308"/>
      <c r="C5" s="309" t="s">
        <v>210</v>
      </c>
      <c r="D5" s="310"/>
      <c r="E5" s="310"/>
      <c r="F5" s="311"/>
      <c r="G5" s="178" t="s">
        <v>57</v>
      </c>
      <c r="H5" s="178"/>
      <c r="I5" s="178"/>
    </row>
    <row r="6" spans="1:9" s="4" customFormat="1" ht="15" x14ac:dyDescent="0.2">
      <c r="A6" s="35" t="s">
        <v>26</v>
      </c>
      <c r="B6" s="175" t="s">
        <v>27</v>
      </c>
      <c r="C6" s="175"/>
      <c r="D6" s="36" t="s">
        <v>2</v>
      </c>
      <c r="E6" s="35" t="s">
        <v>3</v>
      </c>
      <c r="F6" s="36" t="s">
        <v>4</v>
      </c>
      <c r="G6" s="37">
        <v>45777</v>
      </c>
      <c r="H6" s="37">
        <v>45898</v>
      </c>
      <c r="I6" s="37">
        <v>46022</v>
      </c>
    </row>
    <row r="7" spans="1:9" s="8" customFormat="1" ht="96" customHeight="1" x14ac:dyDescent="0.2">
      <c r="A7" s="300" t="s">
        <v>240</v>
      </c>
      <c r="B7" s="13">
        <v>1.1000000000000001</v>
      </c>
      <c r="C7" s="40" t="s">
        <v>72</v>
      </c>
      <c r="D7" s="43" t="s">
        <v>66</v>
      </c>
      <c r="E7" s="43" t="s">
        <v>49</v>
      </c>
      <c r="F7" s="43" t="s">
        <v>422</v>
      </c>
      <c r="G7" s="81"/>
      <c r="H7" s="81"/>
      <c r="I7" s="40"/>
    </row>
    <row r="8" spans="1:9" s="8" customFormat="1" ht="67.5" customHeight="1" x14ac:dyDescent="0.2">
      <c r="A8" s="301"/>
      <c r="B8" s="10">
        <v>1.2</v>
      </c>
      <c r="C8" s="40" t="s">
        <v>36</v>
      </c>
      <c r="D8" s="43" t="s">
        <v>37</v>
      </c>
      <c r="E8" s="43" t="s">
        <v>38</v>
      </c>
      <c r="F8" s="43" t="s">
        <v>423</v>
      </c>
      <c r="G8" s="81"/>
      <c r="H8" s="81"/>
      <c r="I8" s="40"/>
    </row>
    <row r="9" spans="1:9" s="8" customFormat="1" ht="48" customHeight="1" x14ac:dyDescent="0.2">
      <c r="A9" s="302" t="s">
        <v>197</v>
      </c>
      <c r="B9" s="10">
        <v>2.1</v>
      </c>
      <c r="C9" s="40" t="s">
        <v>135</v>
      </c>
      <c r="D9" s="43" t="s">
        <v>134</v>
      </c>
      <c r="E9" s="43" t="s">
        <v>39</v>
      </c>
      <c r="F9" s="167" t="s">
        <v>424</v>
      </c>
      <c r="G9" s="81"/>
      <c r="H9" s="81"/>
      <c r="I9" s="40"/>
    </row>
    <row r="10" spans="1:9" s="8" customFormat="1" ht="39" customHeight="1" x14ac:dyDescent="0.2">
      <c r="A10" s="303"/>
      <c r="B10" s="10">
        <v>2.2000000000000002</v>
      </c>
      <c r="C10" s="40" t="s">
        <v>75</v>
      </c>
      <c r="D10" s="43" t="s">
        <v>76</v>
      </c>
      <c r="E10" s="43" t="s">
        <v>77</v>
      </c>
      <c r="F10" s="43" t="s">
        <v>425</v>
      </c>
      <c r="G10" s="81"/>
      <c r="H10" s="81"/>
      <c r="I10" s="40"/>
    </row>
    <row r="11" spans="1:9" s="8" customFormat="1" ht="49.5" customHeight="1" x14ac:dyDescent="0.2">
      <c r="A11" s="303"/>
      <c r="B11" s="38">
        <v>2.2999999999999998</v>
      </c>
      <c r="C11" s="40" t="s">
        <v>232</v>
      </c>
      <c r="D11" s="43" t="s">
        <v>188</v>
      </c>
      <c r="E11" s="43" t="s">
        <v>189</v>
      </c>
      <c r="F11" s="43" t="s">
        <v>190</v>
      </c>
      <c r="G11" s="40"/>
      <c r="H11" s="40"/>
      <c r="I11" s="40"/>
    </row>
    <row r="12" spans="1:9" s="8" customFormat="1" ht="54" customHeight="1" x14ac:dyDescent="0.2">
      <c r="A12" s="303"/>
      <c r="B12" s="10">
        <v>2.4</v>
      </c>
      <c r="C12" s="40" t="s">
        <v>70</v>
      </c>
      <c r="D12" s="43" t="s">
        <v>198</v>
      </c>
      <c r="E12" s="43" t="s">
        <v>6</v>
      </c>
      <c r="F12" s="43" t="s">
        <v>426</v>
      </c>
      <c r="G12" s="40"/>
      <c r="H12" s="40"/>
      <c r="I12" s="40"/>
    </row>
    <row r="13" spans="1:9" s="8" customFormat="1" ht="85.5" customHeight="1" x14ac:dyDescent="0.2">
      <c r="A13" s="304"/>
      <c r="B13" s="10">
        <v>2.5</v>
      </c>
      <c r="C13" s="40" t="s">
        <v>140</v>
      </c>
      <c r="D13" s="43" t="s">
        <v>67</v>
      </c>
      <c r="E13" s="43" t="s">
        <v>68</v>
      </c>
      <c r="F13" s="43" t="s">
        <v>69</v>
      </c>
      <c r="G13" s="40"/>
      <c r="H13" s="40"/>
      <c r="I13" s="40"/>
    </row>
    <row r="14" spans="1:9" s="8" customFormat="1" ht="48" customHeight="1" x14ac:dyDescent="0.2">
      <c r="A14" s="291" t="s">
        <v>199</v>
      </c>
      <c r="B14" s="10">
        <v>3.1</v>
      </c>
      <c r="C14" s="40" t="s">
        <v>492</v>
      </c>
      <c r="D14" s="43" t="s">
        <v>186</v>
      </c>
      <c r="E14" s="43" t="s">
        <v>187</v>
      </c>
      <c r="F14" s="43" t="s">
        <v>427</v>
      </c>
      <c r="G14" s="40"/>
      <c r="H14" s="40"/>
      <c r="I14" s="40"/>
    </row>
    <row r="15" spans="1:9" s="8" customFormat="1" ht="85.5" customHeight="1" x14ac:dyDescent="0.2">
      <c r="A15" s="291"/>
      <c r="B15" s="10">
        <v>3.2</v>
      </c>
      <c r="C15" s="40" t="s">
        <v>73</v>
      </c>
      <c r="D15" s="43" t="s">
        <v>71</v>
      </c>
      <c r="E15" s="43" t="s">
        <v>6</v>
      </c>
      <c r="F15" s="43" t="s">
        <v>428</v>
      </c>
      <c r="G15" s="40"/>
      <c r="H15" s="40"/>
      <c r="I15" s="40"/>
    </row>
    <row r="16" spans="1:9" s="8" customFormat="1" ht="69.75" customHeight="1" x14ac:dyDescent="0.2">
      <c r="A16" s="291"/>
      <c r="B16" s="10">
        <v>3.3</v>
      </c>
      <c r="C16" s="40" t="s">
        <v>78</v>
      </c>
      <c r="D16" s="43" t="s">
        <v>79</v>
      </c>
      <c r="E16" s="43" t="s">
        <v>6</v>
      </c>
      <c r="F16" s="43" t="s">
        <v>429</v>
      </c>
      <c r="G16" s="40"/>
      <c r="H16" s="40"/>
      <c r="I16" s="40"/>
    </row>
  </sheetData>
  <mergeCells count="9">
    <mergeCell ref="A14:A16"/>
    <mergeCell ref="A7:A8"/>
    <mergeCell ref="A9:A13"/>
    <mergeCell ref="C2:I2"/>
    <mergeCell ref="C3:I3"/>
    <mergeCell ref="G5:I5"/>
    <mergeCell ref="B6:C6"/>
    <mergeCell ref="A1:B5"/>
    <mergeCell ref="C5:F5"/>
  </mergeCells>
  <printOptions horizontalCentered="1" verticalCentered="1"/>
  <pageMargins left="0.35433070866141736" right="0.47244094488188981" top="0.31496062992125984" bottom="0.47244094488188981" header="0.31496062992125984" footer="0.23622047244094491"/>
  <pageSetup paperSize="5" scale="65" orientation="landscape" r:id="rId1"/>
  <headerFooter>
    <oddFooter>&amp;C&amp;P</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12019-FEEF-44D1-9AC7-8549DB27B944}">
  <dimension ref="A1:L35"/>
  <sheetViews>
    <sheetView view="pageBreakPreview" zoomScale="70" zoomScaleNormal="60" zoomScaleSheetLayoutView="70" workbookViewId="0">
      <pane xSplit="3" ySplit="5" topLeftCell="D6" activePane="bottomRight" state="frozen"/>
      <selection activeCell="O10" sqref="O10"/>
      <selection pane="topRight" activeCell="O10" sqref="O10"/>
      <selection pane="bottomLeft" activeCell="O10" sqref="O10"/>
      <selection pane="bottomRight" activeCell="F31" sqref="F31"/>
    </sheetView>
  </sheetViews>
  <sheetFormatPr baseColWidth="10" defaultRowHeight="12.75" x14ac:dyDescent="0.2"/>
  <cols>
    <col min="1" max="1" width="18.42578125" style="9" customWidth="1"/>
    <col min="2" max="2" width="11.42578125" style="9"/>
    <col min="3" max="3" width="14.42578125" style="9" customWidth="1"/>
    <col min="4" max="4" width="41.28515625" style="9" customWidth="1"/>
    <col min="5" max="5" width="31.42578125" style="9" customWidth="1"/>
    <col min="6" max="6" width="63.28515625" style="9" customWidth="1"/>
    <col min="7" max="7" width="14.85546875" style="11" customWidth="1"/>
    <col min="8" max="8" width="26.85546875" style="11" customWidth="1"/>
    <col min="9" max="9" width="20.28515625" style="9" customWidth="1"/>
    <col min="10" max="10" width="22" style="9" customWidth="1"/>
    <col min="11" max="11" width="24.42578125" style="9" customWidth="1"/>
    <col min="12" max="16384" width="11.42578125" style="9"/>
  </cols>
  <sheetData>
    <row r="1" spans="1:12" ht="12.95" customHeight="1" x14ac:dyDescent="0.2">
      <c r="A1" s="312"/>
      <c r="B1" s="313"/>
      <c r="C1" s="313"/>
      <c r="D1" s="318" t="s">
        <v>433</v>
      </c>
      <c r="E1" s="319"/>
      <c r="F1" s="319"/>
      <c r="G1" s="319"/>
      <c r="H1" s="319"/>
      <c r="I1" s="319"/>
      <c r="J1" s="319"/>
      <c r="K1" s="319"/>
    </row>
    <row r="2" spans="1:12" ht="38.1" customHeight="1" x14ac:dyDescent="0.2">
      <c r="A2" s="314"/>
      <c r="B2" s="315"/>
      <c r="C2" s="315"/>
      <c r="D2" s="320"/>
      <c r="E2" s="321"/>
      <c r="F2" s="321"/>
      <c r="G2" s="321"/>
      <c r="H2" s="321"/>
      <c r="I2" s="321"/>
      <c r="J2" s="321"/>
      <c r="K2" s="321"/>
    </row>
    <row r="3" spans="1:12" ht="17.25" customHeight="1" x14ac:dyDescent="0.2">
      <c r="A3" s="314"/>
      <c r="B3" s="315"/>
      <c r="C3" s="315"/>
      <c r="D3" s="322"/>
      <c r="E3" s="323"/>
      <c r="F3" s="323"/>
      <c r="G3" s="323"/>
      <c r="H3" s="323"/>
      <c r="I3" s="323"/>
      <c r="J3" s="323"/>
      <c r="K3" s="323"/>
    </row>
    <row r="4" spans="1:12" ht="28.5" customHeight="1" x14ac:dyDescent="0.2">
      <c r="A4" s="316"/>
      <c r="B4" s="317"/>
      <c r="C4" s="317"/>
      <c r="D4" s="324" t="s">
        <v>233</v>
      </c>
      <c r="E4" s="324"/>
      <c r="F4" s="324"/>
      <c r="G4" s="324"/>
      <c r="H4" s="324"/>
      <c r="I4" s="324"/>
      <c r="J4" s="324"/>
      <c r="K4" s="324"/>
    </row>
    <row r="5" spans="1:12" ht="64.150000000000006" customHeight="1" x14ac:dyDescent="0.2">
      <c r="A5" s="39" t="s">
        <v>60</v>
      </c>
      <c r="B5" s="325" t="s">
        <v>27</v>
      </c>
      <c r="C5" s="325"/>
      <c r="D5" s="39" t="s">
        <v>61</v>
      </c>
      <c r="E5" s="39" t="s">
        <v>65</v>
      </c>
      <c r="F5" s="39" t="s">
        <v>74</v>
      </c>
      <c r="G5" s="39" t="s">
        <v>62</v>
      </c>
      <c r="H5" s="39" t="s">
        <v>3</v>
      </c>
      <c r="I5" s="39" t="s">
        <v>430</v>
      </c>
      <c r="J5" s="39" t="s">
        <v>431</v>
      </c>
      <c r="K5" s="39" t="s">
        <v>432</v>
      </c>
    </row>
    <row r="6" spans="1:12" ht="62.25" customHeight="1" x14ac:dyDescent="0.2">
      <c r="A6" s="326" t="s">
        <v>195</v>
      </c>
      <c r="B6" s="329" t="s">
        <v>234</v>
      </c>
      <c r="C6" s="329"/>
      <c r="D6" s="326" t="s">
        <v>63</v>
      </c>
      <c r="E6" s="326" t="s">
        <v>80</v>
      </c>
      <c r="F6" s="382" t="s">
        <v>434</v>
      </c>
      <c r="G6" s="383">
        <v>3</v>
      </c>
      <c r="H6" s="383" t="s">
        <v>482</v>
      </c>
      <c r="I6" s="14" t="s">
        <v>317</v>
      </c>
      <c r="J6" s="14" t="s">
        <v>317</v>
      </c>
      <c r="K6" s="14" t="s">
        <v>317</v>
      </c>
    </row>
    <row r="7" spans="1:12" ht="55.5" customHeight="1" x14ac:dyDescent="0.2">
      <c r="A7" s="327"/>
      <c r="B7" s="329"/>
      <c r="C7" s="329"/>
      <c r="D7" s="328"/>
      <c r="E7" s="328"/>
      <c r="F7" s="45" t="s">
        <v>484</v>
      </c>
      <c r="G7" s="384">
        <v>9</v>
      </c>
      <c r="H7" s="383" t="s">
        <v>482</v>
      </c>
      <c r="I7" s="14" t="s">
        <v>317</v>
      </c>
      <c r="J7" s="14" t="s">
        <v>317</v>
      </c>
      <c r="K7" s="14" t="s">
        <v>317</v>
      </c>
    </row>
    <row r="8" spans="1:12" ht="57" x14ac:dyDescent="0.2">
      <c r="A8" s="327"/>
      <c r="B8" s="329"/>
      <c r="C8" s="329"/>
      <c r="D8" s="160" t="s">
        <v>192</v>
      </c>
      <c r="E8" s="160" t="s">
        <v>81</v>
      </c>
      <c r="F8" s="385" t="s">
        <v>485</v>
      </c>
      <c r="G8" s="384">
        <v>3</v>
      </c>
      <c r="H8" s="383" t="s">
        <v>486</v>
      </c>
      <c r="I8" s="14" t="s">
        <v>317</v>
      </c>
      <c r="J8" s="14" t="s">
        <v>317</v>
      </c>
      <c r="K8" s="14" t="s">
        <v>317</v>
      </c>
    </row>
    <row r="9" spans="1:12" ht="71.25" x14ac:dyDescent="0.2">
      <c r="A9" s="327"/>
      <c r="B9" s="329"/>
      <c r="C9" s="329"/>
      <c r="D9" s="326" t="s">
        <v>174</v>
      </c>
      <c r="E9" s="44" t="s">
        <v>215</v>
      </c>
      <c r="F9" s="45" t="s">
        <v>413</v>
      </c>
      <c r="G9" s="383">
        <v>3</v>
      </c>
      <c r="H9" s="383" t="s">
        <v>482</v>
      </c>
      <c r="I9" s="14" t="s">
        <v>317</v>
      </c>
      <c r="J9" s="14" t="s">
        <v>317</v>
      </c>
      <c r="K9" s="14" t="s">
        <v>317</v>
      </c>
    </row>
    <row r="10" spans="1:12" ht="156.75" customHeight="1" x14ac:dyDescent="0.2">
      <c r="A10" s="327"/>
      <c r="B10" s="329"/>
      <c r="C10" s="329"/>
      <c r="D10" s="327"/>
      <c r="E10" s="62" t="s">
        <v>193</v>
      </c>
      <c r="F10" s="45" t="s">
        <v>435</v>
      </c>
      <c r="G10" s="383">
        <v>1</v>
      </c>
      <c r="H10" s="383" t="s">
        <v>194</v>
      </c>
      <c r="I10" s="14"/>
      <c r="J10" s="14"/>
      <c r="K10" s="14" t="s">
        <v>317</v>
      </c>
      <c r="L10" s="162"/>
    </row>
    <row r="11" spans="1:12" ht="87" customHeight="1" x14ac:dyDescent="0.2">
      <c r="A11" s="327"/>
      <c r="B11" s="329"/>
      <c r="C11" s="329"/>
      <c r="D11" s="328"/>
      <c r="E11" s="44" t="s">
        <v>215</v>
      </c>
      <c r="F11" s="45" t="s">
        <v>235</v>
      </c>
      <c r="G11" s="384">
        <v>2</v>
      </c>
      <c r="H11" s="384" t="s">
        <v>415</v>
      </c>
      <c r="I11" s="14"/>
      <c r="J11" s="14" t="s">
        <v>317</v>
      </c>
      <c r="K11" s="14" t="s">
        <v>317</v>
      </c>
    </row>
    <row r="12" spans="1:12" ht="58.5" customHeight="1" x14ac:dyDescent="0.2">
      <c r="A12" s="327"/>
      <c r="B12" s="329" t="s">
        <v>64</v>
      </c>
      <c r="C12" s="329"/>
      <c r="D12" s="54" t="s">
        <v>436</v>
      </c>
      <c r="E12" s="44" t="s">
        <v>105</v>
      </c>
      <c r="F12" s="385" t="s">
        <v>409</v>
      </c>
      <c r="G12" s="384">
        <v>1</v>
      </c>
      <c r="H12" s="384" t="s">
        <v>106</v>
      </c>
      <c r="I12" s="14" t="s">
        <v>317</v>
      </c>
      <c r="J12" s="14"/>
      <c r="K12" s="14"/>
    </row>
    <row r="13" spans="1:12" ht="66.75" customHeight="1" x14ac:dyDescent="0.2">
      <c r="A13" s="327"/>
      <c r="B13" s="329" t="s">
        <v>82</v>
      </c>
      <c r="C13" s="329"/>
      <c r="D13" s="44" t="s">
        <v>162</v>
      </c>
      <c r="E13" s="80" t="s">
        <v>216</v>
      </c>
      <c r="F13" s="45" t="s">
        <v>107</v>
      </c>
      <c r="G13" s="384">
        <v>3</v>
      </c>
      <c r="H13" s="384" t="s">
        <v>220</v>
      </c>
      <c r="I13" s="14" t="s">
        <v>317</v>
      </c>
      <c r="J13" s="14" t="s">
        <v>317</v>
      </c>
      <c r="K13" s="14" t="s">
        <v>317</v>
      </c>
    </row>
    <row r="14" spans="1:12" ht="53.25" customHeight="1" x14ac:dyDescent="0.2">
      <c r="A14" s="327"/>
      <c r="B14" s="329"/>
      <c r="C14" s="329"/>
      <c r="D14" s="171" t="s">
        <v>217</v>
      </c>
      <c r="E14" s="63" t="s">
        <v>218</v>
      </c>
      <c r="F14" s="171" t="s">
        <v>219</v>
      </c>
      <c r="G14" s="383">
        <v>1</v>
      </c>
      <c r="H14" s="384" t="s">
        <v>220</v>
      </c>
      <c r="I14" s="14"/>
      <c r="J14" s="14"/>
      <c r="K14" s="14"/>
    </row>
    <row r="15" spans="1:12" ht="42.75" x14ac:dyDescent="0.2">
      <c r="A15" s="327"/>
      <c r="B15" s="329"/>
      <c r="C15" s="329"/>
      <c r="D15" s="171" t="s">
        <v>221</v>
      </c>
      <c r="E15" s="63" t="s">
        <v>222</v>
      </c>
      <c r="F15" s="171" t="s">
        <v>223</v>
      </c>
      <c r="G15" s="383">
        <v>2</v>
      </c>
      <c r="H15" s="384" t="s">
        <v>220</v>
      </c>
      <c r="I15" s="14"/>
      <c r="J15" s="14"/>
      <c r="K15" s="14"/>
    </row>
    <row r="16" spans="1:12" ht="64.5" customHeight="1" x14ac:dyDescent="0.2">
      <c r="A16" s="327"/>
      <c r="B16" s="329"/>
      <c r="C16" s="329"/>
      <c r="D16" s="168" t="s">
        <v>487</v>
      </c>
      <c r="E16" s="78" t="s">
        <v>83</v>
      </c>
      <c r="F16" s="171" t="s">
        <v>161</v>
      </c>
      <c r="G16" s="383">
        <v>5</v>
      </c>
      <c r="H16" s="383" t="s">
        <v>108</v>
      </c>
      <c r="I16" s="14" t="s">
        <v>317</v>
      </c>
      <c r="J16" s="14" t="s">
        <v>317</v>
      </c>
      <c r="K16" s="14" t="s">
        <v>317</v>
      </c>
    </row>
    <row r="17" spans="1:11" ht="43.5" customHeight="1" x14ac:dyDescent="0.2">
      <c r="A17" s="327"/>
      <c r="B17" s="329" t="s">
        <v>236</v>
      </c>
      <c r="C17" s="329"/>
      <c r="D17" s="44" t="s">
        <v>224</v>
      </c>
      <c r="E17" s="79" t="s">
        <v>225</v>
      </c>
      <c r="F17" s="171" t="s">
        <v>226</v>
      </c>
      <c r="G17" s="383">
        <v>1</v>
      </c>
      <c r="H17" s="383" t="s">
        <v>108</v>
      </c>
      <c r="I17" s="14"/>
      <c r="J17" s="14" t="s">
        <v>317</v>
      </c>
      <c r="K17" s="14"/>
    </row>
    <row r="18" spans="1:11" ht="81.75" customHeight="1" x14ac:dyDescent="0.2">
      <c r="A18" s="327"/>
      <c r="B18" s="329"/>
      <c r="C18" s="329"/>
      <c r="D18" s="44" t="s">
        <v>252</v>
      </c>
      <c r="E18" s="78" t="s">
        <v>88</v>
      </c>
      <c r="F18" s="45" t="s">
        <v>89</v>
      </c>
      <c r="G18" s="384">
        <v>1</v>
      </c>
      <c r="H18" s="384" t="s">
        <v>108</v>
      </c>
      <c r="I18" s="14"/>
      <c r="J18" s="14"/>
      <c r="K18" s="14" t="s">
        <v>317</v>
      </c>
    </row>
    <row r="19" spans="1:11" ht="85.5" x14ac:dyDescent="0.2">
      <c r="A19" s="327"/>
      <c r="B19" s="312" t="s">
        <v>84</v>
      </c>
      <c r="C19" s="330"/>
      <c r="D19" s="44" t="s">
        <v>85</v>
      </c>
      <c r="E19" s="78" t="s">
        <v>86</v>
      </c>
      <c r="F19" s="171" t="s">
        <v>87</v>
      </c>
      <c r="G19" s="383">
        <v>5</v>
      </c>
      <c r="H19" s="383" t="s">
        <v>108</v>
      </c>
      <c r="I19" s="14" t="s">
        <v>317</v>
      </c>
      <c r="J19" s="14" t="s">
        <v>317</v>
      </c>
      <c r="K19" s="14" t="s">
        <v>317</v>
      </c>
    </row>
    <row r="20" spans="1:11" ht="21.75" customHeight="1" x14ac:dyDescent="0.2">
      <c r="A20" s="327"/>
      <c r="B20" s="312" t="s">
        <v>109</v>
      </c>
      <c r="C20" s="330"/>
      <c r="D20" s="333" t="s">
        <v>237</v>
      </c>
      <c r="E20" s="326" t="s">
        <v>175</v>
      </c>
      <c r="F20" s="386" t="s">
        <v>103</v>
      </c>
      <c r="G20" s="383" t="s">
        <v>416</v>
      </c>
      <c r="H20" s="387" t="s">
        <v>478</v>
      </c>
      <c r="I20" s="14" t="s">
        <v>317</v>
      </c>
      <c r="J20" s="14" t="s">
        <v>317</v>
      </c>
      <c r="K20" s="14" t="s">
        <v>317</v>
      </c>
    </row>
    <row r="21" spans="1:11" ht="21.75" customHeight="1" x14ac:dyDescent="0.2">
      <c r="A21" s="327"/>
      <c r="B21" s="314"/>
      <c r="C21" s="331"/>
      <c r="D21" s="334"/>
      <c r="E21" s="327"/>
      <c r="F21" s="388"/>
      <c r="G21" s="383" t="s">
        <v>417</v>
      </c>
      <c r="H21" s="389"/>
      <c r="I21" s="14" t="s">
        <v>317</v>
      </c>
      <c r="J21" s="14" t="s">
        <v>317</v>
      </c>
      <c r="K21" s="14" t="s">
        <v>317</v>
      </c>
    </row>
    <row r="22" spans="1:11" ht="21.75" customHeight="1" x14ac:dyDescent="0.2">
      <c r="A22" s="327"/>
      <c r="B22" s="314"/>
      <c r="C22" s="331"/>
      <c r="D22" s="335"/>
      <c r="E22" s="328"/>
      <c r="F22" s="390"/>
      <c r="G22" s="384" t="s">
        <v>418</v>
      </c>
      <c r="H22" s="391"/>
      <c r="I22" s="14" t="s">
        <v>317</v>
      </c>
      <c r="J22" s="14" t="s">
        <v>317</v>
      </c>
      <c r="K22" s="14" t="s">
        <v>317</v>
      </c>
    </row>
    <row r="23" spans="1:11" ht="61.5" customHeight="1" x14ac:dyDescent="0.2">
      <c r="A23" s="327"/>
      <c r="B23" s="314"/>
      <c r="C23" s="331"/>
      <c r="D23" s="44" t="s">
        <v>163</v>
      </c>
      <c r="E23" s="45" t="s">
        <v>111</v>
      </c>
      <c r="F23" s="45" t="s">
        <v>104</v>
      </c>
      <c r="G23" s="384">
        <v>4</v>
      </c>
      <c r="H23" s="384" t="s">
        <v>108</v>
      </c>
      <c r="I23" s="14" t="s">
        <v>317</v>
      </c>
      <c r="J23" s="14" t="s">
        <v>317</v>
      </c>
      <c r="K23" s="14" t="s">
        <v>317</v>
      </c>
    </row>
    <row r="24" spans="1:11" ht="61.5" customHeight="1" x14ac:dyDescent="0.2">
      <c r="A24" s="327"/>
      <c r="B24" s="314"/>
      <c r="C24" s="331"/>
      <c r="D24" s="69" t="s">
        <v>91</v>
      </c>
      <c r="E24" s="69" t="s">
        <v>112</v>
      </c>
      <c r="F24" s="392" t="s">
        <v>113</v>
      </c>
      <c r="G24" s="392" t="s">
        <v>176</v>
      </c>
      <c r="H24" s="383" t="s">
        <v>110</v>
      </c>
      <c r="I24" s="14"/>
      <c r="J24" s="14"/>
      <c r="K24" s="14"/>
    </row>
    <row r="25" spans="1:11" ht="61.5" customHeight="1" x14ac:dyDescent="0.2">
      <c r="A25" s="327"/>
      <c r="B25" s="314"/>
      <c r="C25" s="331"/>
      <c r="D25" s="44" t="s">
        <v>92</v>
      </c>
      <c r="E25" s="44" t="s">
        <v>112</v>
      </c>
      <c r="F25" s="45" t="s">
        <v>114</v>
      </c>
      <c r="G25" s="384" t="s">
        <v>176</v>
      </c>
      <c r="H25" s="384" t="s">
        <v>110</v>
      </c>
      <c r="I25" s="14"/>
      <c r="J25" s="14"/>
      <c r="K25" s="14"/>
    </row>
    <row r="26" spans="1:11" ht="76.5" customHeight="1" x14ac:dyDescent="0.2">
      <c r="A26" s="327"/>
      <c r="B26" s="314"/>
      <c r="C26" s="331"/>
      <c r="D26" s="170" t="s">
        <v>488</v>
      </c>
      <c r="E26" s="172" t="s">
        <v>489</v>
      </c>
      <c r="F26" s="171" t="s">
        <v>490</v>
      </c>
      <c r="G26" s="383">
        <v>1</v>
      </c>
      <c r="H26" s="383" t="s">
        <v>108</v>
      </c>
      <c r="I26" s="14"/>
      <c r="J26" s="14" t="s">
        <v>317</v>
      </c>
      <c r="K26" s="14"/>
    </row>
    <row r="27" spans="1:11" ht="61.5" customHeight="1" x14ac:dyDescent="0.2">
      <c r="A27" s="327"/>
      <c r="B27" s="314"/>
      <c r="C27" s="331"/>
      <c r="D27" s="63" t="s">
        <v>227</v>
      </c>
      <c r="E27" s="79" t="s">
        <v>228</v>
      </c>
      <c r="F27" s="171" t="s">
        <v>229</v>
      </c>
      <c r="G27" s="383">
        <v>2</v>
      </c>
      <c r="H27" s="383" t="s">
        <v>108</v>
      </c>
      <c r="I27" s="14"/>
      <c r="J27" s="14" t="s">
        <v>317</v>
      </c>
      <c r="K27" s="14" t="s">
        <v>317</v>
      </c>
    </row>
    <row r="28" spans="1:11" ht="61.5" customHeight="1" x14ac:dyDescent="0.2">
      <c r="A28" s="327"/>
      <c r="B28" s="314"/>
      <c r="C28" s="331"/>
      <c r="D28" s="44" t="s">
        <v>230</v>
      </c>
      <c r="E28" s="80" t="s">
        <v>111</v>
      </c>
      <c r="F28" s="45" t="s">
        <v>231</v>
      </c>
      <c r="G28" s="384">
        <v>4</v>
      </c>
      <c r="H28" s="384" t="s">
        <v>108</v>
      </c>
      <c r="I28" s="14" t="s">
        <v>317</v>
      </c>
      <c r="J28" s="14" t="s">
        <v>317</v>
      </c>
      <c r="K28" s="14" t="s">
        <v>317</v>
      </c>
    </row>
    <row r="29" spans="1:11" ht="61.5" customHeight="1" x14ac:dyDescent="0.2">
      <c r="A29" s="327"/>
      <c r="B29" s="314"/>
      <c r="C29" s="331"/>
      <c r="D29" s="44" t="s">
        <v>93</v>
      </c>
      <c r="E29" s="80" t="s">
        <v>111</v>
      </c>
      <c r="F29" s="44" t="s">
        <v>115</v>
      </c>
      <c r="G29" s="55">
        <v>3</v>
      </c>
      <c r="H29" s="55" t="s">
        <v>108</v>
      </c>
      <c r="I29" s="14" t="s">
        <v>317</v>
      </c>
      <c r="J29" s="14" t="s">
        <v>317</v>
      </c>
      <c r="K29" s="14" t="s">
        <v>317</v>
      </c>
    </row>
    <row r="30" spans="1:11" ht="61.5" customHeight="1" x14ac:dyDescent="0.2">
      <c r="A30" s="327"/>
      <c r="B30" s="314"/>
      <c r="C30" s="331"/>
      <c r="D30" s="44" t="s">
        <v>90</v>
      </c>
      <c r="E30" s="44" t="s">
        <v>102</v>
      </c>
      <c r="F30" s="44" t="s">
        <v>191</v>
      </c>
      <c r="G30" s="55">
        <v>1</v>
      </c>
      <c r="H30" s="55" t="s">
        <v>116</v>
      </c>
      <c r="I30" s="14" t="s">
        <v>317</v>
      </c>
      <c r="J30" s="14" t="s">
        <v>317</v>
      </c>
      <c r="K30" s="14" t="s">
        <v>317</v>
      </c>
    </row>
    <row r="31" spans="1:11" ht="61.5" customHeight="1" x14ac:dyDescent="0.2">
      <c r="A31" s="327"/>
      <c r="B31" s="316"/>
      <c r="C31" s="332"/>
      <c r="D31" s="44" t="s">
        <v>177</v>
      </c>
      <c r="E31" s="44" t="s">
        <v>178</v>
      </c>
      <c r="F31" s="44" t="s">
        <v>179</v>
      </c>
      <c r="G31" s="55">
        <v>2</v>
      </c>
      <c r="H31" s="55" t="s">
        <v>110</v>
      </c>
      <c r="I31" s="14"/>
      <c r="J31" s="14" t="s">
        <v>317</v>
      </c>
      <c r="K31" s="14" t="s">
        <v>317</v>
      </c>
    </row>
    <row r="32" spans="1:11" ht="86.25" customHeight="1" x14ac:dyDescent="0.2">
      <c r="A32" s="327"/>
      <c r="B32" s="312" t="s">
        <v>130</v>
      </c>
      <c r="C32" s="330"/>
      <c r="D32" s="70" t="s">
        <v>241</v>
      </c>
      <c r="E32" s="70" t="s">
        <v>242</v>
      </c>
      <c r="F32" s="44" t="s">
        <v>98</v>
      </c>
      <c r="G32" s="161">
        <v>13</v>
      </c>
      <c r="H32" s="161" t="s">
        <v>116</v>
      </c>
      <c r="I32" s="14" t="s">
        <v>317</v>
      </c>
      <c r="J32" s="14" t="s">
        <v>317</v>
      </c>
      <c r="K32" s="14" t="s">
        <v>317</v>
      </c>
    </row>
    <row r="33" spans="1:11" ht="69" customHeight="1" x14ac:dyDescent="0.2">
      <c r="A33" s="327"/>
      <c r="B33" s="316"/>
      <c r="C33" s="332"/>
      <c r="D33" s="44" t="s">
        <v>164</v>
      </c>
      <c r="E33" s="44" t="s">
        <v>97</v>
      </c>
      <c r="F33" s="44" t="s">
        <v>94</v>
      </c>
      <c r="G33" s="55">
        <v>10</v>
      </c>
      <c r="H33" s="55" t="s">
        <v>116</v>
      </c>
      <c r="I33" s="14" t="s">
        <v>317</v>
      </c>
      <c r="J33" s="14" t="s">
        <v>317</v>
      </c>
      <c r="K33" s="14" t="s">
        <v>317</v>
      </c>
    </row>
    <row r="34" spans="1:11" ht="57" customHeight="1" x14ac:dyDescent="0.2">
      <c r="A34" s="327"/>
      <c r="B34" s="336" t="s">
        <v>95</v>
      </c>
      <c r="C34" s="337"/>
      <c r="D34" s="69" t="s">
        <v>180</v>
      </c>
      <c r="E34" s="69" t="s">
        <v>117</v>
      </c>
      <c r="F34" s="69" t="s">
        <v>118</v>
      </c>
      <c r="G34" s="69" t="s">
        <v>29</v>
      </c>
      <c r="H34" s="62" t="s">
        <v>116</v>
      </c>
      <c r="I34" s="14" t="s">
        <v>317</v>
      </c>
      <c r="J34" s="14" t="s">
        <v>317</v>
      </c>
      <c r="K34" s="14" t="s">
        <v>317</v>
      </c>
    </row>
    <row r="35" spans="1:11" ht="51.75" customHeight="1" x14ac:dyDescent="0.2">
      <c r="A35" s="328"/>
      <c r="B35" s="329" t="s">
        <v>96</v>
      </c>
      <c r="C35" s="329"/>
      <c r="D35" s="44" t="s">
        <v>119</v>
      </c>
      <c r="E35" s="44" t="s">
        <v>117</v>
      </c>
      <c r="F35" s="44" t="s">
        <v>238</v>
      </c>
      <c r="G35" s="55" t="s">
        <v>29</v>
      </c>
      <c r="H35" s="55" t="s">
        <v>116</v>
      </c>
      <c r="I35" s="14" t="s">
        <v>317</v>
      </c>
      <c r="J35" s="14" t="s">
        <v>317</v>
      </c>
      <c r="K35" s="14" t="s">
        <v>317</v>
      </c>
    </row>
  </sheetData>
  <mergeCells count="21">
    <mergeCell ref="F20:F22"/>
    <mergeCell ref="H20:H22"/>
    <mergeCell ref="B32:C33"/>
    <mergeCell ref="B34:C34"/>
    <mergeCell ref="B35:C35"/>
    <mergeCell ref="A1:C4"/>
    <mergeCell ref="D1:K3"/>
    <mergeCell ref="D4:K4"/>
    <mergeCell ref="B5:C5"/>
    <mergeCell ref="A6:A35"/>
    <mergeCell ref="B6:C11"/>
    <mergeCell ref="D6:D7"/>
    <mergeCell ref="E6:E7"/>
    <mergeCell ref="D9:D11"/>
    <mergeCell ref="B12:C12"/>
    <mergeCell ref="B13:C16"/>
    <mergeCell ref="B17:C18"/>
    <mergeCell ref="B19:C19"/>
    <mergeCell ref="B20:C31"/>
    <mergeCell ref="D20:D22"/>
    <mergeCell ref="E20:E22"/>
  </mergeCells>
  <printOptions horizontalCentered="1"/>
  <pageMargins left="0.70866141732283472" right="0.70866141732283472" top="0.74803149606299213" bottom="0.74803149606299213" header="0.31496062992125984" footer="0.31496062992125984"/>
  <pageSetup paperSize="5" scale="42" orientation="landscape" r:id="rId1"/>
  <rowBreaks count="1" manualBreakCount="1">
    <brk id="19" max="10"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1"/>
  <sheetViews>
    <sheetView showGridLines="0" view="pageBreakPreview" topLeftCell="B1" zoomScale="90" zoomScaleNormal="80" zoomScaleSheetLayoutView="90" workbookViewId="0">
      <selection activeCell="H11" sqref="H11"/>
    </sheetView>
  </sheetViews>
  <sheetFormatPr baseColWidth="10" defaultColWidth="10.7109375" defaultRowHeight="12.75" x14ac:dyDescent="0.2"/>
  <cols>
    <col min="1" max="1" width="26.42578125" style="16" customWidth="1"/>
    <col min="2" max="2" width="11.42578125" style="16"/>
    <col min="3" max="3" width="29.28515625" style="16" customWidth="1"/>
    <col min="4" max="4" width="28.140625" style="16" customWidth="1"/>
    <col min="5" max="5" width="24.5703125" style="16" customWidth="1"/>
    <col min="6" max="6" width="17.5703125" style="16" customWidth="1"/>
    <col min="7" max="7" width="25.140625" style="16" customWidth="1"/>
    <col min="8" max="8" width="27" style="16" customWidth="1"/>
    <col min="9" max="9" width="30.28515625" style="16" customWidth="1"/>
    <col min="10" max="256" width="11.42578125" style="16"/>
    <col min="257" max="257" width="18.7109375" style="16" customWidth="1"/>
    <col min="258" max="258" width="11.42578125" style="16"/>
    <col min="259" max="259" width="39" style="16" customWidth="1"/>
    <col min="260" max="260" width="36.42578125" style="16" customWidth="1"/>
    <col min="261" max="261" width="41.42578125" style="16" customWidth="1"/>
    <col min="262" max="262" width="24.140625" style="16" customWidth="1"/>
    <col min="263" max="263" width="31.7109375" style="16" customWidth="1"/>
    <col min="264" max="264" width="33.28515625" style="16" customWidth="1"/>
    <col min="265" max="512" width="11.42578125" style="16"/>
    <col min="513" max="513" width="18.7109375" style="16" customWidth="1"/>
    <col min="514" max="514" width="11.42578125" style="16"/>
    <col min="515" max="515" width="39" style="16" customWidth="1"/>
    <col min="516" max="516" width="36.42578125" style="16" customWidth="1"/>
    <col min="517" max="517" width="41.42578125" style="16" customWidth="1"/>
    <col min="518" max="518" width="24.140625" style="16" customWidth="1"/>
    <col min="519" max="519" width="31.7109375" style="16" customWidth="1"/>
    <col min="520" max="520" width="33.28515625" style="16" customWidth="1"/>
    <col min="521" max="768" width="11.42578125" style="16"/>
    <col min="769" max="769" width="18.7109375" style="16" customWidth="1"/>
    <col min="770" max="770" width="11.42578125" style="16"/>
    <col min="771" max="771" width="39" style="16" customWidth="1"/>
    <col min="772" max="772" width="36.42578125" style="16" customWidth="1"/>
    <col min="773" max="773" width="41.42578125" style="16" customWidth="1"/>
    <col min="774" max="774" width="24.140625" style="16" customWidth="1"/>
    <col min="775" max="775" width="31.7109375" style="16" customWidth="1"/>
    <col min="776" max="776" width="33.28515625" style="16" customWidth="1"/>
    <col min="777" max="1024" width="11.42578125" style="16"/>
    <col min="1025" max="1025" width="18.7109375" style="16" customWidth="1"/>
    <col min="1026" max="1026" width="11.42578125" style="16"/>
    <col min="1027" max="1027" width="39" style="16" customWidth="1"/>
    <col min="1028" max="1028" width="36.42578125" style="16" customWidth="1"/>
    <col min="1029" max="1029" width="41.42578125" style="16" customWidth="1"/>
    <col min="1030" max="1030" width="24.140625" style="16" customWidth="1"/>
    <col min="1031" max="1031" width="31.7109375" style="16" customWidth="1"/>
    <col min="1032" max="1032" width="33.28515625" style="16" customWidth="1"/>
    <col min="1033" max="1280" width="11.42578125" style="16"/>
    <col min="1281" max="1281" width="18.7109375" style="16" customWidth="1"/>
    <col min="1282" max="1282" width="11.42578125" style="16"/>
    <col min="1283" max="1283" width="39" style="16" customWidth="1"/>
    <col min="1284" max="1284" width="36.42578125" style="16" customWidth="1"/>
    <col min="1285" max="1285" width="41.42578125" style="16" customWidth="1"/>
    <col min="1286" max="1286" width="24.140625" style="16" customWidth="1"/>
    <col min="1287" max="1287" width="31.7109375" style="16" customWidth="1"/>
    <col min="1288" max="1288" width="33.28515625" style="16" customWidth="1"/>
    <col min="1289" max="1536" width="11.42578125" style="16"/>
    <col min="1537" max="1537" width="18.7109375" style="16" customWidth="1"/>
    <col min="1538" max="1538" width="11.42578125" style="16"/>
    <col min="1539" max="1539" width="39" style="16" customWidth="1"/>
    <col min="1540" max="1540" width="36.42578125" style="16" customWidth="1"/>
    <col min="1541" max="1541" width="41.42578125" style="16" customWidth="1"/>
    <col min="1542" max="1542" width="24.140625" style="16" customWidth="1"/>
    <col min="1543" max="1543" width="31.7109375" style="16" customWidth="1"/>
    <col min="1544" max="1544" width="33.28515625" style="16" customWidth="1"/>
    <col min="1545" max="1792" width="11.42578125" style="16"/>
    <col min="1793" max="1793" width="18.7109375" style="16" customWidth="1"/>
    <col min="1794" max="1794" width="11.42578125" style="16"/>
    <col min="1795" max="1795" width="39" style="16" customWidth="1"/>
    <col min="1796" max="1796" width="36.42578125" style="16" customWidth="1"/>
    <col min="1797" max="1797" width="41.42578125" style="16" customWidth="1"/>
    <col min="1798" max="1798" width="24.140625" style="16" customWidth="1"/>
    <col min="1799" max="1799" width="31.7109375" style="16" customWidth="1"/>
    <col min="1800" max="1800" width="33.28515625" style="16" customWidth="1"/>
    <col min="1801" max="2048" width="11.42578125" style="16"/>
    <col min="2049" max="2049" width="18.7109375" style="16" customWidth="1"/>
    <col min="2050" max="2050" width="11.42578125" style="16"/>
    <col min="2051" max="2051" width="39" style="16" customWidth="1"/>
    <col min="2052" max="2052" width="36.42578125" style="16" customWidth="1"/>
    <col min="2053" max="2053" width="41.42578125" style="16" customWidth="1"/>
    <col min="2054" max="2054" width="24.140625" style="16" customWidth="1"/>
    <col min="2055" max="2055" width="31.7109375" style="16" customWidth="1"/>
    <col min="2056" max="2056" width="33.28515625" style="16" customWidth="1"/>
    <col min="2057" max="2304" width="11.42578125" style="16"/>
    <col min="2305" max="2305" width="18.7109375" style="16" customWidth="1"/>
    <col min="2306" max="2306" width="11.42578125" style="16"/>
    <col min="2307" max="2307" width="39" style="16" customWidth="1"/>
    <col min="2308" max="2308" width="36.42578125" style="16" customWidth="1"/>
    <col min="2309" max="2309" width="41.42578125" style="16" customWidth="1"/>
    <col min="2310" max="2310" width="24.140625" style="16" customWidth="1"/>
    <col min="2311" max="2311" width="31.7109375" style="16" customWidth="1"/>
    <col min="2312" max="2312" width="33.28515625" style="16" customWidth="1"/>
    <col min="2313" max="2560" width="11.42578125" style="16"/>
    <col min="2561" max="2561" width="18.7109375" style="16" customWidth="1"/>
    <col min="2562" max="2562" width="11.42578125" style="16"/>
    <col min="2563" max="2563" width="39" style="16" customWidth="1"/>
    <col min="2564" max="2564" width="36.42578125" style="16" customWidth="1"/>
    <col min="2565" max="2565" width="41.42578125" style="16" customWidth="1"/>
    <col min="2566" max="2566" width="24.140625" style="16" customWidth="1"/>
    <col min="2567" max="2567" width="31.7109375" style="16" customWidth="1"/>
    <col min="2568" max="2568" width="33.28515625" style="16" customWidth="1"/>
    <col min="2569" max="2816" width="11.42578125" style="16"/>
    <col min="2817" max="2817" width="18.7109375" style="16" customWidth="1"/>
    <col min="2818" max="2818" width="11.42578125" style="16"/>
    <col min="2819" max="2819" width="39" style="16" customWidth="1"/>
    <col min="2820" max="2820" width="36.42578125" style="16" customWidth="1"/>
    <col min="2821" max="2821" width="41.42578125" style="16" customWidth="1"/>
    <col min="2822" max="2822" width="24.140625" style="16" customWidth="1"/>
    <col min="2823" max="2823" width="31.7109375" style="16" customWidth="1"/>
    <col min="2824" max="2824" width="33.28515625" style="16" customWidth="1"/>
    <col min="2825" max="3072" width="11.42578125" style="16"/>
    <col min="3073" max="3073" width="18.7109375" style="16" customWidth="1"/>
    <col min="3074" max="3074" width="11.42578125" style="16"/>
    <col min="3075" max="3075" width="39" style="16" customWidth="1"/>
    <col min="3076" max="3076" width="36.42578125" style="16" customWidth="1"/>
    <col min="3077" max="3077" width="41.42578125" style="16" customWidth="1"/>
    <col min="3078" max="3078" width="24.140625" style="16" customWidth="1"/>
    <col min="3079" max="3079" width="31.7109375" style="16" customWidth="1"/>
    <col min="3080" max="3080" width="33.28515625" style="16" customWidth="1"/>
    <col min="3081" max="3328" width="11.42578125" style="16"/>
    <col min="3329" max="3329" width="18.7109375" style="16" customWidth="1"/>
    <col min="3330" max="3330" width="11.42578125" style="16"/>
    <col min="3331" max="3331" width="39" style="16" customWidth="1"/>
    <col min="3332" max="3332" width="36.42578125" style="16" customWidth="1"/>
    <col min="3333" max="3333" width="41.42578125" style="16" customWidth="1"/>
    <col min="3334" max="3334" width="24.140625" style="16" customWidth="1"/>
    <col min="3335" max="3335" width="31.7109375" style="16" customWidth="1"/>
    <col min="3336" max="3336" width="33.28515625" style="16" customWidth="1"/>
    <col min="3337" max="3584" width="11.42578125" style="16"/>
    <col min="3585" max="3585" width="18.7109375" style="16" customWidth="1"/>
    <col min="3586" max="3586" width="11.42578125" style="16"/>
    <col min="3587" max="3587" width="39" style="16" customWidth="1"/>
    <col min="3588" max="3588" width="36.42578125" style="16" customWidth="1"/>
    <col min="3589" max="3589" width="41.42578125" style="16" customWidth="1"/>
    <col min="3590" max="3590" width="24.140625" style="16" customWidth="1"/>
    <col min="3591" max="3591" width="31.7109375" style="16" customWidth="1"/>
    <col min="3592" max="3592" width="33.28515625" style="16" customWidth="1"/>
    <col min="3593" max="3840" width="11.42578125" style="16"/>
    <col min="3841" max="3841" width="18.7109375" style="16" customWidth="1"/>
    <col min="3842" max="3842" width="11.42578125" style="16"/>
    <col min="3843" max="3843" width="39" style="16" customWidth="1"/>
    <col min="3844" max="3844" width="36.42578125" style="16" customWidth="1"/>
    <col min="3845" max="3845" width="41.42578125" style="16" customWidth="1"/>
    <col min="3846" max="3846" width="24.140625" style="16" customWidth="1"/>
    <col min="3847" max="3847" width="31.7109375" style="16" customWidth="1"/>
    <col min="3848" max="3848" width="33.28515625" style="16" customWidth="1"/>
    <col min="3849" max="4096" width="11.42578125" style="16"/>
    <col min="4097" max="4097" width="18.7109375" style="16" customWidth="1"/>
    <col min="4098" max="4098" width="11.42578125" style="16"/>
    <col min="4099" max="4099" width="39" style="16" customWidth="1"/>
    <col min="4100" max="4100" width="36.42578125" style="16" customWidth="1"/>
    <col min="4101" max="4101" width="41.42578125" style="16" customWidth="1"/>
    <col min="4102" max="4102" width="24.140625" style="16" customWidth="1"/>
    <col min="4103" max="4103" width="31.7109375" style="16" customWidth="1"/>
    <col min="4104" max="4104" width="33.28515625" style="16" customWidth="1"/>
    <col min="4105" max="4352" width="11.42578125" style="16"/>
    <col min="4353" max="4353" width="18.7109375" style="16" customWidth="1"/>
    <col min="4354" max="4354" width="11.42578125" style="16"/>
    <col min="4355" max="4355" width="39" style="16" customWidth="1"/>
    <col min="4356" max="4356" width="36.42578125" style="16" customWidth="1"/>
    <col min="4357" max="4357" width="41.42578125" style="16" customWidth="1"/>
    <col min="4358" max="4358" width="24.140625" style="16" customWidth="1"/>
    <col min="4359" max="4359" width="31.7109375" style="16" customWidth="1"/>
    <col min="4360" max="4360" width="33.28515625" style="16" customWidth="1"/>
    <col min="4361" max="4608" width="11.42578125" style="16"/>
    <col min="4609" max="4609" width="18.7109375" style="16" customWidth="1"/>
    <col min="4610" max="4610" width="11.42578125" style="16"/>
    <col min="4611" max="4611" width="39" style="16" customWidth="1"/>
    <col min="4612" max="4612" width="36.42578125" style="16" customWidth="1"/>
    <col min="4613" max="4613" width="41.42578125" style="16" customWidth="1"/>
    <col min="4614" max="4614" width="24.140625" style="16" customWidth="1"/>
    <col min="4615" max="4615" width="31.7109375" style="16" customWidth="1"/>
    <col min="4616" max="4616" width="33.28515625" style="16" customWidth="1"/>
    <col min="4617" max="4864" width="11.42578125" style="16"/>
    <col min="4865" max="4865" width="18.7109375" style="16" customWidth="1"/>
    <col min="4866" max="4866" width="11.42578125" style="16"/>
    <col min="4867" max="4867" width="39" style="16" customWidth="1"/>
    <col min="4868" max="4868" width="36.42578125" style="16" customWidth="1"/>
    <col min="4869" max="4869" width="41.42578125" style="16" customWidth="1"/>
    <col min="4870" max="4870" width="24.140625" style="16" customWidth="1"/>
    <col min="4871" max="4871" width="31.7109375" style="16" customWidth="1"/>
    <col min="4872" max="4872" width="33.28515625" style="16" customWidth="1"/>
    <col min="4873" max="5120" width="11.42578125" style="16"/>
    <col min="5121" max="5121" width="18.7109375" style="16" customWidth="1"/>
    <col min="5122" max="5122" width="11.42578125" style="16"/>
    <col min="5123" max="5123" width="39" style="16" customWidth="1"/>
    <col min="5124" max="5124" width="36.42578125" style="16" customWidth="1"/>
    <col min="5125" max="5125" width="41.42578125" style="16" customWidth="1"/>
    <col min="5126" max="5126" width="24.140625" style="16" customWidth="1"/>
    <col min="5127" max="5127" width="31.7109375" style="16" customWidth="1"/>
    <col min="5128" max="5128" width="33.28515625" style="16" customWidth="1"/>
    <col min="5129" max="5376" width="11.42578125" style="16"/>
    <col min="5377" max="5377" width="18.7109375" style="16" customWidth="1"/>
    <col min="5378" max="5378" width="11.42578125" style="16"/>
    <col min="5379" max="5379" width="39" style="16" customWidth="1"/>
    <col min="5380" max="5380" width="36.42578125" style="16" customWidth="1"/>
    <col min="5381" max="5381" width="41.42578125" style="16" customWidth="1"/>
    <col min="5382" max="5382" width="24.140625" style="16" customWidth="1"/>
    <col min="5383" max="5383" width="31.7109375" style="16" customWidth="1"/>
    <col min="5384" max="5384" width="33.28515625" style="16" customWidth="1"/>
    <col min="5385" max="5632" width="11.42578125" style="16"/>
    <col min="5633" max="5633" width="18.7109375" style="16" customWidth="1"/>
    <col min="5634" max="5634" width="11.42578125" style="16"/>
    <col min="5635" max="5635" width="39" style="16" customWidth="1"/>
    <col min="5636" max="5636" width="36.42578125" style="16" customWidth="1"/>
    <col min="5637" max="5637" width="41.42578125" style="16" customWidth="1"/>
    <col min="5638" max="5638" width="24.140625" style="16" customWidth="1"/>
    <col min="5639" max="5639" width="31.7109375" style="16" customWidth="1"/>
    <col min="5640" max="5640" width="33.28515625" style="16" customWidth="1"/>
    <col min="5641" max="5888" width="11.42578125" style="16"/>
    <col min="5889" max="5889" width="18.7109375" style="16" customWidth="1"/>
    <col min="5890" max="5890" width="11.42578125" style="16"/>
    <col min="5891" max="5891" width="39" style="16" customWidth="1"/>
    <col min="5892" max="5892" width="36.42578125" style="16" customWidth="1"/>
    <col min="5893" max="5893" width="41.42578125" style="16" customWidth="1"/>
    <col min="5894" max="5894" width="24.140625" style="16" customWidth="1"/>
    <col min="5895" max="5895" width="31.7109375" style="16" customWidth="1"/>
    <col min="5896" max="5896" width="33.28515625" style="16" customWidth="1"/>
    <col min="5897" max="6144" width="11.42578125" style="16"/>
    <col min="6145" max="6145" width="18.7109375" style="16" customWidth="1"/>
    <col min="6146" max="6146" width="11.42578125" style="16"/>
    <col min="6147" max="6147" width="39" style="16" customWidth="1"/>
    <col min="6148" max="6148" width="36.42578125" style="16" customWidth="1"/>
    <col min="6149" max="6149" width="41.42578125" style="16" customWidth="1"/>
    <col min="6150" max="6150" width="24.140625" style="16" customWidth="1"/>
    <col min="6151" max="6151" width="31.7109375" style="16" customWidth="1"/>
    <col min="6152" max="6152" width="33.28515625" style="16" customWidth="1"/>
    <col min="6153" max="6400" width="11.42578125" style="16"/>
    <col min="6401" max="6401" width="18.7109375" style="16" customWidth="1"/>
    <col min="6402" max="6402" width="11.42578125" style="16"/>
    <col min="6403" max="6403" width="39" style="16" customWidth="1"/>
    <col min="6404" max="6404" width="36.42578125" style="16" customWidth="1"/>
    <col min="6405" max="6405" width="41.42578125" style="16" customWidth="1"/>
    <col min="6406" max="6406" width="24.140625" style="16" customWidth="1"/>
    <col min="6407" max="6407" width="31.7109375" style="16" customWidth="1"/>
    <col min="6408" max="6408" width="33.28515625" style="16" customWidth="1"/>
    <col min="6409" max="6656" width="11.42578125" style="16"/>
    <col min="6657" max="6657" width="18.7109375" style="16" customWidth="1"/>
    <col min="6658" max="6658" width="11.42578125" style="16"/>
    <col min="6659" max="6659" width="39" style="16" customWidth="1"/>
    <col min="6660" max="6660" width="36.42578125" style="16" customWidth="1"/>
    <col min="6661" max="6661" width="41.42578125" style="16" customWidth="1"/>
    <col min="6662" max="6662" width="24.140625" style="16" customWidth="1"/>
    <col min="6663" max="6663" width="31.7109375" style="16" customWidth="1"/>
    <col min="6664" max="6664" width="33.28515625" style="16" customWidth="1"/>
    <col min="6665" max="6912" width="11.42578125" style="16"/>
    <col min="6913" max="6913" width="18.7109375" style="16" customWidth="1"/>
    <col min="6914" max="6914" width="11.42578125" style="16"/>
    <col min="6915" max="6915" width="39" style="16" customWidth="1"/>
    <col min="6916" max="6916" width="36.42578125" style="16" customWidth="1"/>
    <col min="6917" max="6917" width="41.42578125" style="16" customWidth="1"/>
    <col min="6918" max="6918" width="24.140625" style="16" customWidth="1"/>
    <col min="6919" max="6919" width="31.7109375" style="16" customWidth="1"/>
    <col min="6920" max="6920" width="33.28515625" style="16" customWidth="1"/>
    <col min="6921" max="7168" width="11.42578125" style="16"/>
    <col min="7169" max="7169" width="18.7109375" style="16" customWidth="1"/>
    <col min="7170" max="7170" width="11.42578125" style="16"/>
    <col min="7171" max="7171" width="39" style="16" customWidth="1"/>
    <col min="7172" max="7172" width="36.42578125" style="16" customWidth="1"/>
    <col min="7173" max="7173" width="41.42578125" style="16" customWidth="1"/>
    <col min="7174" max="7174" width="24.140625" style="16" customWidth="1"/>
    <col min="7175" max="7175" width="31.7109375" style="16" customWidth="1"/>
    <col min="7176" max="7176" width="33.28515625" style="16" customWidth="1"/>
    <col min="7177" max="7424" width="11.42578125" style="16"/>
    <col min="7425" max="7425" width="18.7109375" style="16" customWidth="1"/>
    <col min="7426" max="7426" width="11.42578125" style="16"/>
    <col min="7427" max="7427" width="39" style="16" customWidth="1"/>
    <col min="7428" max="7428" width="36.42578125" style="16" customWidth="1"/>
    <col min="7429" max="7429" width="41.42578125" style="16" customWidth="1"/>
    <col min="7430" max="7430" width="24.140625" style="16" customWidth="1"/>
    <col min="7431" max="7431" width="31.7109375" style="16" customWidth="1"/>
    <col min="7432" max="7432" width="33.28515625" style="16" customWidth="1"/>
    <col min="7433" max="7680" width="11.42578125" style="16"/>
    <col min="7681" max="7681" width="18.7109375" style="16" customWidth="1"/>
    <col min="7682" max="7682" width="11.42578125" style="16"/>
    <col min="7683" max="7683" width="39" style="16" customWidth="1"/>
    <col min="7684" max="7684" width="36.42578125" style="16" customWidth="1"/>
    <col min="7685" max="7685" width="41.42578125" style="16" customWidth="1"/>
    <col min="7686" max="7686" width="24.140625" style="16" customWidth="1"/>
    <col min="7687" max="7687" width="31.7109375" style="16" customWidth="1"/>
    <col min="7688" max="7688" width="33.28515625" style="16" customWidth="1"/>
    <col min="7689" max="7936" width="11.42578125" style="16"/>
    <col min="7937" max="7937" width="18.7109375" style="16" customWidth="1"/>
    <col min="7938" max="7938" width="11.42578125" style="16"/>
    <col min="7939" max="7939" width="39" style="16" customWidth="1"/>
    <col min="7940" max="7940" width="36.42578125" style="16" customWidth="1"/>
    <col min="7941" max="7941" width="41.42578125" style="16" customWidth="1"/>
    <col min="7942" max="7942" width="24.140625" style="16" customWidth="1"/>
    <col min="7943" max="7943" width="31.7109375" style="16" customWidth="1"/>
    <col min="7944" max="7944" width="33.28515625" style="16" customWidth="1"/>
    <col min="7945" max="8192" width="11.42578125" style="16"/>
    <col min="8193" max="8193" width="18.7109375" style="16" customWidth="1"/>
    <col min="8194" max="8194" width="11.42578125" style="16"/>
    <col min="8195" max="8195" width="39" style="16" customWidth="1"/>
    <col min="8196" max="8196" width="36.42578125" style="16" customWidth="1"/>
    <col min="8197" max="8197" width="41.42578125" style="16" customWidth="1"/>
    <col min="8198" max="8198" width="24.140625" style="16" customWidth="1"/>
    <col min="8199" max="8199" width="31.7109375" style="16" customWidth="1"/>
    <col min="8200" max="8200" width="33.28515625" style="16" customWidth="1"/>
    <col min="8201" max="8448" width="11.42578125" style="16"/>
    <col min="8449" max="8449" width="18.7109375" style="16" customWidth="1"/>
    <col min="8450" max="8450" width="11.42578125" style="16"/>
    <col min="8451" max="8451" width="39" style="16" customWidth="1"/>
    <col min="8452" max="8452" width="36.42578125" style="16" customWidth="1"/>
    <col min="8453" max="8453" width="41.42578125" style="16" customWidth="1"/>
    <col min="8454" max="8454" width="24.140625" style="16" customWidth="1"/>
    <col min="8455" max="8455" width="31.7109375" style="16" customWidth="1"/>
    <col min="8456" max="8456" width="33.28515625" style="16" customWidth="1"/>
    <col min="8457" max="8704" width="11.42578125" style="16"/>
    <col min="8705" max="8705" width="18.7109375" style="16" customWidth="1"/>
    <col min="8706" max="8706" width="11.42578125" style="16"/>
    <col min="8707" max="8707" width="39" style="16" customWidth="1"/>
    <col min="8708" max="8708" width="36.42578125" style="16" customWidth="1"/>
    <col min="8709" max="8709" width="41.42578125" style="16" customWidth="1"/>
    <col min="8710" max="8710" width="24.140625" style="16" customWidth="1"/>
    <col min="8711" max="8711" width="31.7109375" style="16" customWidth="1"/>
    <col min="8712" max="8712" width="33.28515625" style="16" customWidth="1"/>
    <col min="8713" max="8960" width="11.42578125" style="16"/>
    <col min="8961" max="8961" width="18.7109375" style="16" customWidth="1"/>
    <col min="8962" max="8962" width="11.42578125" style="16"/>
    <col min="8963" max="8963" width="39" style="16" customWidth="1"/>
    <col min="8964" max="8964" width="36.42578125" style="16" customWidth="1"/>
    <col min="8965" max="8965" width="41.42578125" style="16" customWidth="1"/>
    <col min="8966" max="8966" width="24.140625" style="16" customWidth="1"/>
    <col min="8967" max="8967" width="31.7109375" style="16" customWidth="1"/>
    <col min="8968" max="8968" width="33.28515625" style="16" customWidth="1"/>
    <col min="8969" max="9216" width="11.42578125" style="16"/>
    <col min="9217" max="9217" width="18.7109375" style="16" customWidth="1"/>
    <col min="9218" max="9218" width="11.42578125" style="16"/>
    <col min="9219" max="9219" width="39" style="16" customWidth="1"/>
    <col min="9220" max="9220" width="36.42578125" style="16" customWidth="1"/>
    <col min="9221" max="9221" width="41.42578125" style="16" customWidth="1"/>
    <col min="9222" max="9222" width="24.140625" style="16" customWidth="1"/>
    <col min="9223" max="9223" width="31.7109375" style="16" customWidth="1"/>
    <col min="9224" max="9224" width="33.28515625" style="16" customWidth="1"/>
    <col min="9225" max="9472" width="11.42578125" style="16"/>
    <col min="9473" max="9473" width="18.7109375" style="16" customWidth="1"/>
    <col min="9474" max="9474" width="11.42578125" style="16"/>
    <col min="9475" max="9475" width="39" style="16" customWidth="1"/>
    <col min="9476" max="9476" width="36.42578125" style="16" customWidth="1"/>
    <col min="9477" max="9477" width="41.42578125" style="16" customWidth="1"/>
    <col min="9478" max="9478" width="24.140625" style="16" customWidth="1"/>
    <col min="9479" max="9479" width="31.7109375" style="16" customWidth="1"/>
    <col min="9480" max="9480" width="33.28515625" style="16" customWidth="1"/>
    <col min="9481" max="9728" width="11.42578125" style="16"/>
    <col min="9729" max="9729" width="18.7109375" style="16" customWidth="1"/>
    <col min="9730" max="9730" width="11.42578125" style="16"/>
    <col min="9731" max="9731" width="39" style="16" customWidth="1"/>
    <col min="9732" max="9732" width="36.42578125" style="16" customWidth="1"/>
    <col min="9733" max="9733" width="41.42578125" style="16" customWidth="1"/>
    <col min="9734" max="9734" width="24.140625" style="16" customWidth="1"/>
    <col min="9735" max="9735" width="31.7109375" style="16" customWidth="1"/>
    <col min="9736" max="9736" width="33.28515625" style="16" customWidth="1"/>
    <col min="9737" max="9984" width="11.42578125" style="16"/>
    <col min="9985" max="9985" width="18.7109375" style="16" customWidth="1"/>
    <col min="9986" max="9986" width="11.42578125" style="16"/>
    <col min="9987" max="9987" width="39" style="16" customWidth="1"/>
    <col min="9988" max="9988" width="36.42578125" style="16" customWidth="1"/>
    <col min="9989" max="9989" width="41.42578125" style="16" customWidth="1"/>
    <col min="9990" max="9990" width="24.140625" style="16" customWidth="1"/>
    <col min="9991" max="9991" width="31.7109375" style="16" customWidth="1"/>
    <col min="9992" max="9992" width="33.28515625" style="16" customWidth="1"/>
    <col min="9993" max="10240" width="11.42578125" style="16"/>
    <col min="10241" max="10241" width="18.7109375" style="16" customWidth="1"/>
    <col min="10242" max="10242" width="11.42578125" style="16"/>
    <col min="10243" max="10243" width="39" style="16" customWidth="1"/>
    <col min="10244" max="10244" width="36.42578125" style="16" customWidth="1"/>
    <col min="10245" max="10245" width="41.42578125" style="16" customWidth="1"/>
    <col min="10246" max="10246" width="24.140625" style="16" customWidth="1"/>
    <col min="10247" max="10247" width="31.7109375" style="16" customWidth="1"/>
    <col min="10248" max="10248" width="33.28515625" style="16" customWidth="1"/>
    <col min="10249" max="10496" width="11.42578125" style="16"/>
    <col min="10497" max="10497" width="18.7109375" style="16" customWidth="1"/>
    <col min="10498" max="10498" width="11.42578125" style="16"/>
    <col min="10499" max="10499" width="39" style="16" customWidth="1"/>
    <col min="10500" max="10500" width="36.42578125" style="16" customWidth="1"/>
    <col min="10501" max="10501" width="41.42578125" style="16" customWidth="1"/>
    <col min="10502" max="10502" width="24.140625" style="16" customWidth="1"/>
    <col min="10503" max="10503" width="31.7109375" style="16" customWidth="1"/>
    <col min="10504" max="10504" width="33.28515625" style="16" customWidth="1"/>
    <col min="10505" max="10752" width="11.42578125" style="16"/>
    <col min="10753" max="10753" width="18.7109375" style="16" customWidth="1"/>
    <col min="10754" max="10754" width="11.42578125" style="16"/>
    <col min="10755" max="10755" width="39" style="16" customWidth="1"/>
    <col min="10756" max="10756" width="36.42578125" style="16" customWidth="1"/>
    <col min="10757" max="10757" width="41.42578125" style="16" customWidth="1"/>
    <col min="10758" max="10758" width="24.140625" style="16" customWidth="1"/>
    <col min="10759" max="10759" width="31.7109375" style="16" customWidth="1"/>
    <col min="10760" max="10760" width="33.28515625" style="16" customWidth="1"/>
    <col min="10761" max="11008" width="11.42578125" style="16"/>
    <col min="11009" max="11009" width="18.7109375" style="16" customWidth="1"/>
    <col min="11010" max="11010" width="11.42578125" style="16"/>
    <col min="11011" max="11011" width="39" style="16" customWidth="1"/>
    <col min="11012" max="11012" width="36.42578125" style="16" customWidth="1"/>
    <col min="11013" max="11013" width="41.42578125" style="16" customWidth="1"/>
    <col min="11014" max="11014" width="24.140625" style="16" customWidth="1"/>
    <col min="11015" max="11015" width="31.7109375" style="16" customWidth="1"/>
    <col min="11016" max="11016" width="33.28515625" style="16" customWidth="1"/>
    <col min="11017" max="11264" width="11.42578125" style="16"/>
    <col min="11265" max="11265" width="18.7109375" style="16" customWidth="1"/>
    <col min="11266" max="11266" width="11.42578125" style="16"/>
    <col min="11267" max="11267" width="39" style="16" customWidth="1"/>
    <col min="11268" max="11268" width="36.42578125" style="16" customWidth="1"/>
    <col min="11269" max="11269" width="41.42578125" style="16" customWidth="1"/>
    <col min="11270" max="11270" width="24.140625" style="16" customWidth="1"/>
    <col min="11271" max="11271" width="31.7109375" style="16" customWidth="1"/>
    <col min="11272" max="11272" width="33.28515625" style="16" customWidth="1"/>
    <col min="11273" max="11520" width="11.42578125" style="16"/>
    <col min="11521" max="11521" width="18.7109375" style="16" customWidth="1"/>
    <col min="11522" max="11522" width="11.42578125" style="16"/>
    <col min="11523" max="11523" width="39" style="16" customWidth="1"/>
    <col min="11524" max="11524" width="36.42578125" style="16" customWidth="1"/>
    <col min="11525" max="11525" width="41.42578125" style="16" customWidth="1"/>
    <col min="11526" max="11526" width="24.140625" style="16" customWidth="1"/>
    <col min="11527" max="11527" width="31.7109375" style="16" customWidth="1"/>
    <col min="11528" max="11528" width="33.28515625" style="16" customWidth="1"/>
    <col min="11529" max="11776" width="11.42578125" style="16"/>
    <col min="11777" max="11777" width="18.7109375" style="16" customWidth="1"/>
    <col min="11778" max="11778" width="11.42578125" style="16"/>
    <col min="11779" max="11779" width="39" style="16" customWidth="1"/>
    <col min="11780" max="11780" width="36.42578125" style="16" customWidth="1"/>
    <col min="11781" max="11781" width="41.42578125" style="16" customWidth="1"/>
    <col min="11782" max="11782" width="24.140625" style="16" customWidth="1"/>
    <col min="11783" max="11783" width="31.7109375" style="16" customWidth="1"/>
    <col min="11784" max="11784" width="33.28515625" style="16" customWidth="1"/>
    <col min="11785" max="12032" width="11.42578125" style="16"/>
    <col min="12033" max="12033" width="18.7109375" style="16" customWidth="1"/>
    <col min="12034" max="12034" width="11.42578125" style="16"/>
    <col min="12035" max="12035" width="39" style="16" customWidth="1"/>
    <col min="12036" max="12036" width="36.42578125" style="16" customWidth="1"/>
    <col min="12037" max="12037" width="41.42578125" style="16" customWidth="1"/>
    <col min="12038" max="12038" width="24.140625" style="16" customWidth="1"/>
    <col min="12039" max="12039" width="31.7109375" style="16" customWidth="1"/>
    <col min="12040" max="12040" width="33.28515625" style="16" customWidth="1"/>
    <col min="12041" max="12288" width="11.42578125" style="16"/>
    <col min="12289" max="12289" width="18.7109375" style="16" customWidth="1"/>
    <col min="12290" max="12290" width="11.42578125" style="16"/>
    <col min="12291" max="12291" width="39" style="16" customWidth="1"/>
    <col min="12292" max="12292" width="36.42578125" style="16" customWidth="1"/>
    <col min="12293" max="12293" width="41.42578125" style="16" customWidth="1"/>
    <col min="12294" max="12294" width="24.140625" style="16" customWidth="1"/>
    <col min="12295" max="12295" width="31.7109375" style="16" customWidth="1"/>
    <col min="12296" max="12296" width="33.28515625" style="16" customWidth="1"/>
    <col min="12297" max="12544" width="11.42578125" style="16"/>
    <col min="12545" max="12545" width="18.7109375" style="16" customWidth="1"/>
    <col min="12546" max="12546" width="11.42578125" style="16"/>
    <col min="12547" max="12547" width="39" style="16" customWidth="1"/>
    <col min="12548" max="12548" width="36.42578125" style="16" customWidth="1"/>
    <col min="12549" max="12549" width="41.42578125" style="16" customWidth="1"/>
    <col min="12550" max="12550" width="24.140625" style="16" customWidth="1"/>
    <col min="12551" max="12551" width="31.7109375" style="16" customWidth="1"/>
    <col min="12552" max="12552" width="33.28515625" style="16" customWidth="1"/>
    <col min="12553" max="12800" width="11.42578125" style="16"/>
    <col min="12801" max="12801" width="18.7109375" style="16" customWidth="1"/>
    <col min="12802" max="12802" width="11.42578125" style="16"/>
    <col min="12803" max="12803" width="39" style="16" customWidth="1"/>
    <col min="12804" max="12804" width="36.42578125" style="16" customWidth="1"/>
    <col min="12805" max="12805" width="41.42578125" style="16" customWidth="1"/>
    <col min="12806" max="12806" width="24.140625" style="16" customWidth="1"/>
    <col min="12807" max="12807" width="31.7109375" style="16" customWidth="1"/>
    <col min="12808" max="12808" width="33.28515625" style="16" customWidth="1"/>
    <col min="12809" max="13056" width="11.42578125" style="16"/>
    <col min="13057" max="13057" width="18.7109375" style="16" customWidth="1"/>
    <col min="13058" max="13058" width="11.42578125" style="16"/>
    <col min="13059" max="13059" width="39" style="16" customWidth="1"/>
    <col min="13060" max="13060" width="36.42578125" style="16" customWidth="1"/>
    <col min="13061" max="13061" width="41.42578125" style="16" customWidth="1"/>
    <col min="13062" max="13062" width="24.140625" style="16" customWidth="1"/>
    <col min="13063" max="13063" width="31.7109375" style="16" customWidth="1"/>
    <col min="13064" max="13064" width="33.28515625" style="16" customWidth="1"/>
    <col min="13065" max="13312" width="11.42578125" style="16"/>
    <col min="13313" max="13313" width="18.7109375" style="16" customWidth="1"/>
    <col min="13314" max="13314" width="11.42578125" style="16"/>
    <col min="13315" max="13315" width="39" style="16" customWidth="1"/>
    <col min="13316" max="13316" width="36.42578125" style="16" customWidth="1"/>
    <col min="13317" max="13317" width="41.42578125" style="16" customWidth="1"/>
    <col min="13318" max="13318" width="24.140625" style="16" customWidth="1"/>
    <col min="13319" max="13319" width="31.7109375" style="16" customWidth="1"/>
    <col min="13320" max="13320" width="33.28515625" style="16" customWidth="1"/>
    <col min="13321" max="13568" width="11.42578125" style="16"/>
    <col min="13569" max="13569" width="18.7109375" style="16" customWidth="1"/>
    <col min="13570" max="13570" width="11.42578125" style="16"/>
    <col min="13571" max="13571" width="39" style="16" customWidth="1"/>
    <col min="13572" max="13572" width="36.42578125" style="16" customWidth="1"/>
    <col min="13573" max="13573" width="41.42578125" style="16" customWidth="1"/>
    <col min="13574" max="13574" width="24.140625" style="16" customWidth="1"/>
    <col min="13575" max="13575" width="31.7109375" style="16" customWidth="1"/>
    <col min="13576" max="13576" width="33.28515625" style="16" customWidth="1"/>
    <col min="13577" max="13824" width="11.42578125" style="16"/>
    <col min="13825" max="13825" width="18.7109375" style="16" customWidth="1"/>
    <col min="13826" max="13826" width="11.42578125" style="16"/>
    <col min="13827" max="13827" width="39" style="16" customWidth="1"/>
    <col min="13828" max="13828" width="36.42578125" style="16" customWidth="1"/>
    <col min="13829" max="13829" width="41.42578125" style="16" customWidth="1"/>
    <col min="13830" max="13830" width="24.140625" style="16" customWidth="1"/>
    <col min="13831" max="13831" width="31.7109375" style="16" customWidth="1"/>
    <col min="13832" max="13832" width="33.28515625" style="16" customWidth="1"/>
    <col min="13833" max="14080" width="11.42578125" style="16"/>
    <col min="14081" max="14081" width="18.7109375" style="16" customWidth="1"/>
    <col min="14082" max="14082" width="11.42578125" style="16"/>
    <col min="14083" max="14083" width="39" style="16" customWidth="1"/>
    <col min="14084" max="14084" width="36.42578125" style="16" customWidth="1"/>
    <col min="14085" max="14085" width="41.42578125" style="16" customWidth="1"/>
    <col min="14086" max="14086" width="24.140625" style="16" customWidth="1"/>
    <col min="14087" max="14087" width="31.7109375" style="16" customWidth="1"/>
    <col min="14088" max="14088" width="33.28515625" style="16" customWidth="1"/>
    <col min="14089" max="14336" width="11.42578125" style="16"/>
    <col min="14337" max="14337" width="18.7109375" style="16" customWidth="1"/>
    <col min="14338" max="14338" width="11.42578125" style="16"/>
    <col min="14339" max="14339" width="39" style="16" customWidth="1"/>
    <col min="14340" max="14340" width="36.42578125" style="16" customWidth="1"/>
    <col min="14341" max="14341" width="41.42578125" style="16" customWidth="1"/>
    <col min="14342" max="14342" width="24.140625" style="16" customWidth="1"/>
    <col min="14343" max="14343" width="31.7109375" style="16" customWidth="1"/>
    <col min="14344" max="14344" width="33.28515625" style="16" customWidth="1"/>
    <col min="14345" max="14592" width="11.42578125" style="16"/>
    <col min="14593" max="14593" width="18.7109375" style="16" customWidth="1"/>
    <col min="14594" max="14594" width="11.42578125" style="16"/>
    <col min="14595" max="14595" width="39" style="16" customWidth="1"/>
    <col min="14596" max="14596" width="36.42578125" style="16" customWidth="1"/>
    <col min="14597" max="14597" width="41.42578125" style="16" customWidth="1"/>
    <col min="14598" max="14598" width="24.140625" style="16" customWidth="1"/>
    <col min="14599" max="14599" width="31.7109375" style="16" customWidth="1"/>
    <col min="14600" max="14600" width="33.28515625" style="16" customWidth="1"/>
    <col min="14601" max="14848" width="11.42578125" style="16"/>
    <col min="14849" max="14849" width="18.7109375" style="16" customWidth="1"/>
    <col min="14850" max="14850" width="11.42578125" style="16"/>
    <col min="14851" max="14851" width="39" style="16" customWidth="1"/>
    <col min="14852" max="14852" width="36.42578125" style="16" customWidth="1"/>
    <col min="14853" max="14853" width="41.42578125" style="16" customWidth="1"/>
    <col min="14854" max="14854" width="24.140625" style="16" customWidth="1"/>
    <col min="14855" max="14855" width="31.7109375" style="16" customWidth="1"/>
    <col min="14856" max="14856" width="33.28515625" style="16" customWidth="1"/>
    <col min="14857" max="15104" width="11.42578125" style="16"/>
    <col min="15105" max="15105" width="18.7109375" style="16" customWidth="1"/>
    <col min="15106" max="15106" width="11.42578125" style="16"/>
    <col min="15107" max="15107" width="39" style="16" customWidth="1"/>
    <col min="15108" max="15108" width="36.42578125" style="16" customWidth="1"/>
    <col min="15109" max="15109" width="41.42578125" style="16" customWidth="1"/>
    <col min="15110" max="15110" width="24.140625" style="16" customWidth="1"/>
    <col min="15111" max="15111" width="31.7109375" style="16" customWidth="1"/>
    <col min="15112" max="15112" width="33.28515625" style="16" customWidth="1"/>
    <col min="15113" max="15360" width="11.42578125" style="16"/>
    <col min="15361" max="15361" width="18.7109375" style="16" customWidth="1"/>
    <col min="15362" max="15362" width="11.42578125" style="16"/>
    <col min="15363" max="15363" width="39" style="16" customWidth="1"/>
    <col min="15364" max="15364" width="36.42578125" style="16" customWidth="1"/>
    <col min="15365" max="15365" width="41.42578125" style="16" customWidth="1"/>
    <col min="15366" max="15366" width="24.140625" style="16" customWidth="1"/>
    <col min="15367" max="15367" width="31.7109375" style="16" customWidth="1"/>
    <col min="15368" max="15368" width="33.28515625" style="16" customWidth="1"/>
    <col min="15369" max="15616" width="11.42578125" style="16"/>
    <col min="15617" max="15617" width="18.7109375" style="16" customWidth="1"/>
    <col min="15618" max="15618" width="11.42578125" style="16"/>
    <col min="15619" max="15619" width="39" style="16" customWidth="1"/>
    <col min="15620" max="15620" width="36.42578125" style="16" customWidth="1"/>
    <col min="15621" max="15621" width="41.42578125" style="16" customWidth="1"/>
    <col min="15622" max="15622" width="24.140625" style="16" customWidth="1"/>
    <col min="15623" max="15623" width="31.7109375" style="16" customWidth="1"/>
    <col min="15624" max="15624" width="33.28515625" style="16" customWidth="1"/>
    <col min="15625" max="15872" width="11.42578125" style="16"/>
    <col min="15873" max="15873" width="18.7109375" style="16" customWidth="1"/>
    <col min="15874" max="15874" width="11.42578125" style="16"/>
    <col min="15875" max="15875" width="39" style="16" customWidth="1"/>
    <col min="15876" max="15876" width="36.42578125" style="16" customWidth="1"/>
    <col min="15877" max="15877" width="41.42578125" style="16" customWidth="1"/>
    <col min="15878" max="15878" width="24.140625" style="16" customWidth="1"/>
    <col min="15879" max="15879" width="31.7109375" style="16" customWidth="1"/>
    <col min="15880" max="15880" width="33.28515625" style="16" customWidth="1"/>
    <col min="15881" max="16128" width="11.42578125" style="16"/>
    <col min="16129" max="16129" width="18.7109375" style="16" customWidth="1"/>
    <col min="16130" max="16130" width="11.42578125" style="16"/>
    <col min="16131" max="16131" width="39" style="16" customWidth="1"/>
    <col min="16132" max="16132" width="36.42578125" style="16" customWidth="1"/>
    <col min="16133" max="16133" width="41.42578125" style="16" customWidth="1"/>
    <col min="16134" max="16134" width="24.140625" style="16" customWidth="1"/>
    <col min="16135" max="16135" width="31.7109375" style="16" customWidth="1"/>
    <col min="16136" max="16136" width="33.28515625" style="16" customWidth="1"/>
    <col min="16137" max="16384" width="11.42578125" style="16"/>
  </cols>
  <sheetData>
    <row r="1" spans="1:9" ht="24.75" customHeight="1" x14ac:dyDescent="0.25">
      <c r="A1" s="46"/>
      <c r="B1" s="338" t="s">
        <v>35</v>
      </c>
      <c r="C1" s="339"/>
      <c r="D1" s="339"/>
      <c r="E1" s="339"/>
      <c r="F1" s="339"/>
      <c r="G1" s="339"/>
      <c r="H1" s="339"/>
      <c r="I1" s="340"/>
    </row>
    <row r="2" spans="1:9" ht="15.75" x14ac:dyDescent="0.25">
      <c r="A2" s="46"/>
      <c r="B2" s="341" t="s">
        <v>437</v>
      </c>
      <c r="C2" s="342"/>
      <c r="D2" s="342"/>
      <c r="E2" s="342"/>
      <c r="F2" s="342"/>
      <c r="G2" s="342"/>
      <c r="H2" s="342"/>
      <c r="I2" s="343"/>
    </row>
    <row r="3" spans="1:9" s="17" customFormat="1" ht="15.75" customHeight="1" x14ac:dyDescent="0.2">
      <c r="A3" s="47"/>
      <c r="B3" s="347" t="s">
        <v>212</v>
      </c>
      <c r="C3" s="347"/>
      <c r="D3" s="347"/>
      <c r="E3" s="347"/>
      <c r="F3" s="347"/>
      <c r="G3" s="347"/>
      <c r="H3" s="347"/>
      <c r="I3" s="347"/>
    </row>
    <row r="4" spans="1:9" s="17" customFormat="1" ht="50.25" customHeight="1" x14ac:dyDescent="0.2">
      <c r="A4" s="48" t="s">
        <v>0</v>
      </c>
      <c r="B4" s="344" t="s">
        <v>27</v>
      </c>
      <c r="C4" s="344"/>
      <c r="D4" s="49" t="s">
        <v>2</v>
      </c>
      <c r="E4" s="49" t="s">
        <v>3</v>
      </c>
      <c r="F4" s="49" t="s">
        <v>4</v>
      </c>
      <c r="G4" s="64" t="s">
        <v>438</v>
      </c>
      <c r="H4" s="64" t="s">
        <v>439</v>
      </c>
      <c r="I4" s="64" t="s">
        <v>440</v>
      </c>
    </row>
    <row r="5" spans="1:9" s="17" customFormat="1" ht="93.75" customHeight="1" x14ac:dyDescent="0.2">
      <c r="A5" s="345" t="s">
        <v>243</v>
      </c>
      <c r="B5" s="50">
        <v>1.1000000000000001</v>
      </c>
      <c r="C5" s="58" t="s">
        <v>196</v>
      </c>
      <c r="D5" s="58" t="s">
        <v>200</v>
      </c>
      <c r="E5" s="58" t="s">
        <v>201</v>
      </c>
      <c r="F5" s="57" t="s">
        <v>441</v>
      </c>
      <c r="G5" s="59"/>
      <c r="H5" s="44"/>
      <c r="I5" s="51"/>
    </row>
    <row r="6" spans="1:9" s="17" customFormat="1" ht="64.5" customHeight="1" x14ac:dyDescent="0.2">
      <c r="A6" s="348"/>
      <c r="B6" s="50">
        <v>1.2</v>
      </c>
      <c r="C6" s="58" t="s">
        <v>196</v>
      </c>
      <c r="D6" s="58" t="s">
        <v>202</v>
      </c>
      <c r="E6" s="58" t="s">
        <v>170</v>
      </c>
      <c r="F6" s="57" t="s">
        <v>442</v>
      </c>
      <c r="G6" s="59"/>
      <c r="H6" s="44"/>
      <c r="I6" s="51"/>
    </row>
    <row r="7" spans="1:9" s="17" customFormat="1" ht="85.5" customHeight="1" x14ac:dyDescent="0.2">
      <c r="A7" s="71" t="s">
        <v>244</v>
      </c>
      <c r="B7" s="50">
        <v>2.1</v>
      </c>
      <c r="C7" s="45" t="s">
        <v>483</v>
      </c>
      <c r="D7" s="393" t="s">
        <v>171</v>
      </c>
      <c r="E7" s="393" t="s">
        <v>165</v>
      </c>
      <c r="F7" s="55" t="s">
        <v>29</v>
      </c>
      <c r="G7" s="44"/>
      <c r="H7" s="55"/>
      <c r="I7" s="51"/>
    </row>
    <row r="8" spans="1:9" s="17" customFormat="1" ht="67.5" customHeight="1" x14ac:dyDescent="0.2">
      <c r="A8" s="345" t="s">
        <v>245</v>
      </c>
      <c r="B8" s="48">
        <v>3.1</v>
      </c>
      <c r="C8" s="45" t="s">
        <v>166</v>
      </c>
      <c r="D8" s="45" t="s">
        <v>173</v>
      </c>
      <c r="E8" s="45" t="s">
        <v>167</v>
      </c>
      <c r="F8" s="55" t="s">
        <v>29</v>
      </c>
      <c r="G8" s="44"/>
      <c r="H8" s="44"/>
      <c r="I8" s="52"/>
    </row>
    <row r="9" spans="1:9" s="17" customFormat="1" ht="57" customHeight="1" x14ac:dyDescent="0.2">
      <c r="A9" s="346"/>
      <c r="B9" s="48">
        <v>3.2</v>
      </c>
      <c r="C9" s="45" t="s">
        <v>146</v>
      </c>
      <c r="D9" s="45" t="s">
        <v>181</v>
      </c>
      <c r="E9" s="45" t="s">
        <v>201</v>
      </c>
      <c r="F9" s="55" t="s">
        <v>29</v>
      </c>
      <c r="G9" s="44"/>
      <c r="H9" s="44"/>
      <c r="I9" s="52"/>
    </row>
    <row r="10" spans="1:9" s="17" customFormat="1" ht="60.75" customHeight="1" x14ac:dyDescent="0.2">
      <c r="A10" s="346"/>
      <c r="B10" s="51">
        <v>3.4</v>
      </c>
      <c r="C10" s="45" t="s">
        <v>168</v>
      </c>
      <c r="D10" s="45" t="s">
        <v>169</v>
      </c>
      <c r="E10" s="45" t="s">
        <v>170</v>
      </c>
      <c r="F10" s="55" t="s">
        <v>29</v>
      </c>
      <c r="G10" s="44"/>
      <c r="H10" s="44"/>
      <c r="I10" s="52"/>
    </row>
    <row r="11" spans="1:9" s="17" customFormat="1" ht="70.5" customHeight="1" x14ac:dyDescent="0.2">
      <c r="A11" s="72" t="s">
        <v>246</v>
      </c>
      <c r="B11" s="48">
        <v>4.0999999999999996</v>
      </c>
      <c r="C11" s="58" t="s">
        <v>182</v>
      </c>
      <c r="D11" s="58" t="s">
        <v>172</v>
      </c>
      <c r="E11" s="60" t="s">
        <v>165</v>
      </c>
      <c r="F11" s="55" t="s">
        <v>29</v>
      </c>
      <c r="G11" s="44"/>
      <c r="H11" s="44"/>
      <c r="I11" s="52"/>
    </row>
  </sheetData>
  <mergeCells count="6">
    <mergeCell ref="B1:I1"/>
    <mergeCell ref="B2:I2"/>
    <mergeCell ref="B4:C4"/>
    <mergeCell ref="A8:A10"/>
    <mergeCell ref="B3:I3"/>
    <mergeCell ref="A5:A6"/>
  </mergeCells>
  <printOptions horizontalCentered="1" verticalCentered="1"/>
  <pageMargins left="0.47244094488188981" right="0.15748031496062992" top="0.74803149606299213" bottom="0.74803149606299213" header="0.31496062992125984" footer="0.31496062992125984"/>
  <pageSetup paperSize="5" scale="65" orientation="landscape" r:id="rId1"/>
  <headerFooter>
    <oddFooter>&amp;C&amp;P</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sheetPr>
  <dimension ref="A1:J15"/>
  <sheetViews>
    <sheetView showGridLines="0" view="pageBreakPreview" zoomScale="80" zoomScaleNormal="85" zoomScaleSheetLayoutView="80" workbookViewId="0">
      <selection activeCell="E13" sqref="E13"/>
    </sheetView>
  </sheetViews>
  <sheetFormatPr baseColWidth="10" defaultColWidth="10.7109375" defaultRowHeight="12.75" x14ac:dyDescent="0.2"/>
  <cols>
    <col min="1" max="1" width="34" customWidth="1"/>
    <col min="3" max="3" width="49.85546875" customWidth="1"/>
    <col min="4" max="4" width="49.140625" customWidth="1"/>
    <col min="5" max="5" width="29.7109375" customWidth="1"/>
    <col min="6" max="6" width="25.5703125" customWidth="1"/>
    <col min="7" max="7" width="21.7109375" customWidth="1"/>
    <col min="8" max="9" width="15.7109375" customWidth="1"/>
    <col min="10" max="10" width="19.5703125" customWidth="1"/>
  </cols>
  <sheetData>
    <row r="1" spans="1:10" ht="15.75" customHeight="1" x14ac:dyDescent="0.2">
      <c r="A1" s="353"/>
      <c r="B1" s="355" t="s">
        <v>443</v>
      </c>
      <c r="C1" s="356"/>
      <c r="D1" s="356"/>
      <c r="E1" s="356"/>
      <c r="F1" s="356"/>
      <c r="G1" s="356"/>
      <c r="H1" s="356"/>
      <c r="I1" s="356"/>
      <c r="J1" s="357"/>
    </row>
    <row r="2" spans="1:10" ht="17.25" customHeight="1" x14ac:dyDescent="0.2">
      <c r="A2" s="353"/>
      <c r="B2" s="358"/>
      <c r="C2" s="359"/>
      <c r="D2" s="359"/>
      <c r="E2" s="359"/>
      <c r="F2" s="359"/>
      <c r="G2" s="359"/>
      <c r="H2" s="359"/>
      <c r="I2" s="359"/>
      <c r="J2" s="360"/>
    </row>
    <row r="3" spans="1:10" ht="17.25" customHeight="1" x14ac:dyDescent="0.2">
      <c r="A3" s="353"/>
      <c r="B3" s="358"/>
      <c r="C3" s="359"/>
      <c r="D3" s="359"/>
      <c r="E3" s="359"/>
      <c r="F3" s="359"/>
      <c r="G3" s="359"/>
      <c r="H3" s="359"/>
      <c r="I3" s="359"/>
      <c r="J3" s="360"/>
    </row>
    <row r="4" spans="1:10" ht="17.25" customHeight="1" x14ac:dyDescent="0.2">
      <c r="A4" s="353"/>
      <c r="B4" s="361"/>
      <c r="C4" s="362"/>
      <c r="D4" s="362"/>
      <c r="E4" s="362"/>
      <c r="F4" s="362"/>
      <c r="G4" s="362"/>
      <c r="H4" s="362"/>
      <c r="I4" s="362"/>
      <c r="J4" s="363"/>
    </row>
    <row r="5" spans="1:10" s="2" customFormat="1" ht="39" customHeight="1" x14ac:dyDescent="0.2">
      <c r="A5" s="354"/>
      <c r="B5" s="309" t="s">
        <v>213</v>
      </c>
      <c r="C5" s="310"/>
      <c r="D5" s="310"/>
      <c r="E5" s="310"/>
      <c r="F5" s="310"/>
      <c r="G5" s="311"/>
      <c r="H5" s="349" t="s">
        <v>57</v>
      </c>
      <c r="I5" s="350"/>
      <c r="J5" s="351"/>
    </row>
    <row r="6" spans="1:10" s="2" customFormat="1" ht="57.2" customHeight="1" x14ac:dyDescent="0.2">
      <c r="A6" s="35" t="s">
        <v>0</v>
      </c>
      <c r="B6" s="175" t="s">
        <v>1</v>
      </c>
      <c r="C6" s="175"/>
      <c r="D6" s="36" t="s">
        <v>2</v>
      </c>
      <c r="E6" s="36" t="s">
        <v>28</v>
      </c>
      <c r="F6" s="35" t="s">
        <v>3</v>
      </c>
      <c r="G6" s="36" t="s">
        <v>4</v>
      </c>
      <c r="H6" s="36" t="s">
        <v>444</v>
      </c>
      <c r="I6" s="36" t="s">
        <v>447</v>
      </c>
      <c r="J6" s="36" t="s">
        <v>445</v>
      </c>
    </row>
    <row r="7" spans="1:10" s="3" customFormat="1" ht="84.75" customHeight="1" x14ac:dyDescent="0.2">
      <c r="A7" s="352" t="s">
        <v>247</v>
      </c>
      <c r="B7" s="6">
        <v>1.1000000000000001</v>
      </c>
      <c r="C7" s="40" t="s">
        <v>40</v>
      </c>
      <c r="D7" s="40" t="s">
        <v>41</v>
      </c>
      <c r="E7" s="43" t="s">
        <v>150</v>
      </c>
      <c r="F7" s="7" t="s">
        <v>56</v>
      </c>
      <c r="G7" s="73" t="s">
        <v>29</v>
      </c>
      <c r="H7" s="56"/>
      <c r="I7" s="56"/>
      <c r="J7" s="56"/>
    </row>
    <row r="8" spans="1:10" s="3" customFormat="1" ht="61.5" customHeight="1" x14ac:dyDescent="0.2">
      <c r="A8" s="352"/>
      <c r="B8" s="10">
        <v>1.2</v>
      </c>
      <c r="C8" s="40" t="s">
        <v>42</v>
      </c>
      <c r="D8" s="40" t="s">
        <v>43</v>
      </c>
      <c r="E8" s="43" t="s">
        <v>151</v>
      </c>
      <c r="F8" s="7" t="s">
        <v>44</v>
      </c>
      <c r="G8" s="43" t="s">
        <v>446</v>
      </c>
      <c r="H8" s="56"/>
      <c r="I8" s="56"/>
      <c r="J8" s="56"/>
    </row>
    <row r="9" spans="1:10" s="3" customFormat="1" ht="39.75" customHeight="1" x14ac:dyDescent="0.2">
      <c r="A9" s="352"/>
      <c r="B9" s="6">
        <v>1.3</v>
      </c>
      <c r="C9" s="394" t="s">
        <v>493</v>
      </c>
      <c r="D9" s="394" t="s">
        <v>494</v>
      </c>
      <c r="E9" s="67" t="s">
        <v>152</v>
      </c>
      <c r="F9" s="12" t="s">
        <v>153</v>
      </c>
      <c r="G9" s="74" t="s">
        <v>29</v>
      </c>
      <c r="H9" s="41"/>
      <c r="I9" s="41"/>
      <c r="J9" s="41"/>
    </row>
    <row r="10" spans="1:10" s="3" customFormat="1" ht="46.5" customHeight="1" x14ac:dyDescent="0.2">
      <c r="A10" s="352"/>
      <c r="B10" s="6">
        <v>1.4</v>
      </c>
      <c r="C10" s="394" t="s">
        <v>495</v>
      </c>
      <c r="D10" s="394" t="s">
        <v>496</v>
      </c>
      <c r="E10" s="67" t="s">
        <v>30</v>
      </c>
      <c r="F10" s="12" t="s">
        <v>45</v>
      </c>
      <c r="G10" s="74" t="s">
        <v>29</v>
      </c>
      <c r="H10" s="41"/>
      <c r="I10" s="41"/>
      <c r="J10" s="41"/>
    </row>
    <row r="11" spans="1:10" s="3" customFormat="1" ht="51.75" customHeight="1" x14ac:dyDescent="0.2">
      <c r="A11" s="352"/>
      <c r="B11" s="6">
        <v>1.5</v>
      </c>
      <c r="C11" s="40" t="s">
        <v>48</v>
      </c>
      <c r="D11" s="40" t="s">
        <v>46</v>
      </c>
      <c r="E11" s="43" t="s">
        <v>47</v>
      </c>
      <c r="F11" s="7" t="s">
        <v>50</v>
      </c>
      <c r="G11" s="43" t="s">
        <v>446</v>
      </c>
      <c r="H11" s="56"/>
      <c r="I11" s="56"/>
      <c r="J11" s="56"/>
    </row>
    <row r="12" spans="1:10" s="3" customFormat="1" ht="54.75" customHeight="1" x14ac:dyDescent="0.2">
      <c r="A12" s="6" t="s">
        <v>248</v>
      </c>
      <c r="B12" s="6">
        <v>2.1</v>
      </c>
      <c r="C12" s="40" t="s">
        <v>136</v>
      </c>
      <c r="D12" s="40" t="s">
        <v>137</v>
      </c>
      <c r="E12" s="43" t="s">
        <v>154</v>
      </c>
      <c r="F12" s="7" t="s">
        <v>254</v>
      </c>
      <c r="G12" s="43" t="s">
        <v>138</v>
      </c>
      <c r="H12" s="56"/>
      <c r="I12" s="56"/>
      <c r="J12" s="56"/>
    </row>
    <row r="13" spans="1:10" s="3" customFormat="1" ht="69.75" customHeight="1" x14ac:dyDescent="0.2">
      <c r="A13" s="169" t="s">
        <v>249</v>
      </c>
      <c r="B13" s="6">
        <v>3.1</v>
      </c>
      <c r="C13" s="40" t="s">
        <v>31</v>
      </c>
      <c r="D13" s="40" t="s">
        <v>32</v>
      </c>
      <c r="E13" s="43" t="s">
        <v>32</v>
      </c>
      <c r="F13" s="7" t="s">
        <v>51</v>
      </c>
      <c r="G13" s="75" t="s">
        <v>29</v>
      </c>
      <c r="H13" s="56"/>
      <c r="I13" s="56"/>
      <c r="J13" s="56"/>
    </row>
    <row r="14" spans="1:10" s="3" customFormat="1" ht="59.25" customHeight="1" x14ac:dyDescent="0.2">
      <c r="A14" s="6" t="s">
        <v>250</v>
      </c>
      <c r="B14" s="6">
        <v>4.0999999999999996</v>
      </c>
      <c r="C14" s="395" t="s">
        <v>139</v>
      </c>
      <c r="D14" s="40" t="s">
        <v>155</v>
      </c>
      <c r="E14" s="43" t="s">
        <v>156</v>
      </c>
      <c r="F14" s="7" t="s">
        <v>6</v>
      </c>
      <c r="G14" s="43" t="s">
        <v>446</v>
      </c>
      <c r="H14" s="56"/>
      <c r="I14" s="56"/>
      <c r="J14" s="56"/>
    </row>
    <row r="15" spans="1:10" s="3" customFormat="1" ht="54.75" customHeight="1" x14ac:dyDescent="0.2">
      <c r="A15" s="10" t="s">
        <v>251</v>
      </c>
      <c r="B15" s="10">
        <v>5.0999999999999996</v>
      </c>
      <c r="C15" s="56" t="s">
        <v>157</v>
      </c>
      <c r="D15" s="40" t="s">
        <v>159</v>
      </c>
      <c r="E15" s="7" t="s">
        <v>160</v>
      </c>
      <c r="F15" s="7" t="s">
        <v>158</v>
      </c>
      <c r="G15" s="43" t="s">
        <v>446</v>
      </c>
      <c r="H15" s="56"/>
      <c r="I15" s="56"/>
      <c r="J15" s="56"/>
    </row>
  </sheetData>
  <mergeCells count="6">
    <mergeCell ref="H5:J5"/>
    <mergeCell ref="B6:C6"/>
    <mergeCell ref="A7:A11"/>
    <mergeCell ref="A1:A5"/>
    <mergeCell ref="B5:G5"/>
    <mergeCell ref="B1:J4"/>
  </mergeCells>
  <printOptions horizontalCentered="1" verticalCentered="1"/>
  <pageMargins left="0.23622047244094491" right="0.70866141732283472" top="0.27559055118110237" bottom="0.55118110236220474" header="0.31496062992125984" footer="0.31496062992125984"/>
  <pageSetup paperSize="5" scale="55" orientation="landscape" r:id="rId1"/>
  <headerFooter>
    <oddFooter>&amp;C&amp;P</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5"/>
  <sheetViews>
    <sheetView tabSelected="1" view="pageBreakPreview" zoomScale="90" zoomScaleNormal="70" zoomScaleSheetLayoutView="90" workbookViewId="0">
      <selection activeCell="D5" sqref="D5"/>
    </sheetView>
  </sheetViews>
  <sheetFormatPr baseColWidth="10" defaultColWidth="11.42578125" defaultRowHeight="11.25" x14ac:dyDescent="0.2"/>
  <cols>
    <col min="1" max="1" width="37.5703125" style="42" customWidth="1"/>
    <col min="2" max="2" width="47.7109375" style="42" customWidth="1"/>
    <col min="3" max="3" width="25.7109375" style="42" customWidth="1"/>
    <col min="4" max="4" width="29" style="42" customWidth="1"/>
    <col min="5" max="5" width="28.5703125" style="42" customWidth="1"/>
    <col min="6" max="7" width="15.7109375" style="42" customWidth="1"/>
    <col min="8" max="8" width="18.140625" style="42" customWidth="1"/>
    <col min="9" max="16384" width="11.42578125" style="42"/>
  </cols>
  <sheetData>
    <row r="1" spans="1:8" ht="82.5" customHeight="1" x14ac:dyDescent="0.2">
      <c r="A1" s="53"/>
      <c r="B1" s="367" t="s">
        <v>443</v>
      </c>
      <c r="C1" s="368"/>
      <c r="D1" s="368"/>
      <c r="E1" s="368"/>
      <c r="F1" s="368"/>
      <c r="G1" s="368"/>
      <c r="H1" s="369"/>
    </row>
    <row r="2" spans="1:8" ht="30.75" customHeight="1" x14ac:dyDescent="0.2">
      <c r="A2" s="53"/>
      <c r="B2" s="364" t="s">
        <v>214</v>
      </c>
      <c r="C2" s="365"/>
      <c r="D2" s="365"/>
      <c r="E2" s="366"/>
      <c r="F2" s="349" t="s">
        <v>57</v>
      </c>
      <c r="G2" s="350"/>
      <c r="H2" s="351"/>
    </row>
    <row r="3" spans="1:8" ht="40.5" customHeight="1" x14ac:dyDescent="0.2">
      <c r="A3" s="76" t="s">
        <v>203</v>
      </c>
      <c r="B3" s="76" t="s">
        <v>204</v>
      </c>
      <c r="C3" s="76" t="s">
        <v>205</v>
      </c>
      <c r="D3" s="76" t="s">
        <v>206</v>
      </c>
      <c r="E3" s="76" t="s">
        <v>207</v>
      </c>
      <c r="F3" s="36" t="s">
        <v>448</v>
      </c>
      <c r="G3" s="36" t="s">
        <v>450</v>
      </c>
      <c r="H3" s="36" t="s">
        <v>449</v>
      </c>
    </row>
    <row r="4" spans="1:8" ht="88.5" customHeight="1" x14ac:dyDescent="0.2">
      <c r="A4" s="396" t="s">
        <v>469</v>
      </c>
      <c r="B4" s="40" t="s">
        <v>464</v>
      </c>
      <c r="C4" s="397" t="s">
        <v>209</v>
      </c>
      <c r="D4" s="77" t="s">
        <v>208</v>
      </c>
      <c r="E4" s="77" t="s">
        <v>465</v>
      </c>
      <c r="F4" s="7"/>
      <c r="G4" s="56"/>
      <c r="H4" s="56"/>
    </row>
    <row r="5" spans="1:8" ht="97.5" customHeight="1" x14ac:dyDescent="0.2">
      <c r="A5" s="396"/>
      <c r="B5" s="40" t="s">
        <v>466</v>
      </c>
      <c r="C5" s="397" t="s">
        <v>467</v>
      </c>
      <c r="D5" s="77" t="s">
        <v>208</v>
      </c>
      <c r="E5" s="77" t="s">
        <v>468</v>
      </c>
      <c r="F5" s="7"/>
      <c r="G5" s="56"/>
      <c r="H5" s="56"/>
    </row>
  </sheetData>
  <mergeCells count="4">
    <mergeCell ref="A4:A5"/>
    <mergeCell ref="B2:E2"/>
    <mergeCell ref="F2:H2"/>
    <mergeCell ref="B1:H1"/>
  </mergeCells>
  <printOptions horizontalCentered="1"/>
  <pageMargins left="0.70866141732283472" right="0.70866141732283472" top="0.74803149606299213" bottom="0.74803149606299213" header="0.31496062992125984" footer="0.31496062992125984"/>
  <pageSetup paperSize="5" scale="6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14</vt:i4>
      </vt:variant>
    </vt:vector>
  </HeadingPairs>
  <TitlesOfParts>
    <vt:vector size="22" baseType="lpstr">
      <vt:lpstr>1 Gestion del Riesgo </vt:lpstr>
      <vt:lpstr>1.1.Matriz Corrupcion</vt:lpstr>
      <vt:lpstr>2 Racionalizacion Trámit    </vt:lpstr>
      <vt:lpstr>3 Rendicion de Cuentas  </vt:lpstr>
      <vt:lpstr>3.1 Cronog Rend Cuentas </vt:lpstr>
      <vt:lpstr>4 Servicio al Ciudadano   </vt:lpstr>
      <vt:lpstr>5 Transp y Acceso Inform </vt:lpstr>
      <vt:lpstr>6. Adicional Plan Inte </vt:lpstr>
      <vt:lpstr>'1 Gestion del Riesgo '!Área_de_impresión</vt:lpstr>
      <vt:lpstr>'1.1.Matriz Corrupcion'!Área_de_impresión</vt:lpstr>
      <vt:lpstr>'2 Racionalizacion Trámit    '!Área_de_impresión</vt:lpstr>
      <vt:lpstr>'3 Rendicion de Cuentas  '!Área_de_impresión</vt:lpstr>
      <vt:lpstr>'3.1 Cronog Rend Cuentas '!Área_de_impresión</vt:lpstr>
      <vt:lpstr>'4 Servicio al Ciudadano   '!Área_de_impresión</vt:lpstr>
      <vt:lpstr>'5 Transp y Acceso Inform '!Área_de_impresión</vt:lpstr>
      <vt:lpstr>'6. Adicional Plan Inte '!Área_de_impresión</vt:lpstr>
      <vt:lpstr>'1 Gestion del Riesgo '!Títulos_a_imprimir</vt:lpstr>
      <vt:lpstr>'1.1.Matriz Corrupcion'!Títulos_a_imprimir</vt:lpstr>
      <vt:lpstr>'2 Racionalizacion Trámit    '!Títulos_a_imprimir</vt:lpstr>
      <vt:lpstr>'3 Rendicion de Cuentas  '!Títulos_a_imprimir</vt:lpstr>
      <vt:lpstr>'4 Servicio al Ciudadano   '!Títulos_a_imprimir</vt:lpstr>
      <vt:lpstr>'5 Transp y Acceso Inform '!Títulos_a_imprimir</vt:lpstr>
    </vt:vector>
  </TitlesOfParts>
  <Company>OFICINA DE PLANEACION-CGR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Planeacion</dc:creator>
  <cp:lastModifiedBy>SOLANGEL</cp:lastModifiedBy>
  <cp:lastPrinted>2024-01-24T21:56:17Z</cp:lastPrinted>
  <dcterms:created xsi:type="dcterms:W3CDTF">2003-11-14T08:59:56Z</dcterms:created>
  <dcterms:modified xsi:type="dcterms:W3CDTF">2025-01-15T22:23:58Z</dcterms:modified>
</cp:coreProperties>
</file>